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210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\a">#N/A</definedName>
    <definedName name="\b">#N/A</definedName>
    <definedName name="\p">#N/A</definedName>
    <definedName name="\z">#N/A</definedName>
    <definedName name="_" localSheetId="2">#REF!</definedName>
    <definedName name="_">#REF!</definedName>
    <definedName name="_????">#REF!</definedName>
    <definedName name="__" localSheetId="2">#REF!</definedName>
    <definedName name="__">#REF!</definedName>
    <definedName name="___" localSheetId="2">#REF!</definedName>
    <definedName name="___">#REF!</definedName>
    <definedName name="____day3">#REF!</definedName>
    <definedName name="____day4">#REF!</definedName>
    <definedName name="___day3">#REF!</definedName>
    <definedName name="___day4">#REF!</definedName>
    <definedName name="__A1" hidden="1">#REF!</definedName>
    <definedName name="__A999999">#REF!</definedName>
    <definedName name="__day3">#REF!</definedName>
    <definedName name="__day4">#REF!</definedName>
    <definedName name="_08">#REF!</definedName>
    <definedName name="_10ST">#REF!</definedName>
    <definedName name="_111">#REF!</definedName>
    <definedName name="_1ST">#REF!</definedName>
    <definedName name="_20">#REF!</definedName>
    <definedName name="_2ST">#REF!</definedName>
    <definedName name="_30">#REF!</definedName>
    <definedName name="_3ST">#REF!</definedName>
    <definedName name="_40">#REF!</definedName>
    <definedName name="_4ST">#REF!</definedName>
    <definedName name="_5ST">#REF!</definedName>
    <definedName name="_6ST">#REF!</definedName>
    <definedName name="_7ST">#REF!</definedName>
    <definedName name="_89185A78B00">#REF!</definedName>
    <definedName name="_8ST">#REF!</definedName>
    <definedName name="_9ST">#REF!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65555">#REF!</definedName>
    <definedName name="_A65655">#REF!</definedName>
    <definedName name="_A999999">#REF!</definedName>
    <definedName name="_ap2">#N/A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FTL2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Sort" hidden="1">#REF!</definedName>
    <definedName name="_SPO1">#N/A</definedName>
    <definedName name="_SPO2">#N/A</definedName>
    <definedName name="_tt1" localSheetId="1" hidden="1">{#N/A,#N/A,TRUE,"일정"}</definedName>
    <definedName name="_tt1" hidden="1">{#N/A,#N/A,TRUE,"일정"}</definedName>
    <definedName name="_TTT1">#REF!</definedName>
    <definedName name="_VRT1">#REF!</definedName>
    <definedName name="_VRT2">#REF!</definedName>
    <definedName name="A">#REF!</definedName>
    <definedName name="a123456789">#REF!</definedName>
    <definedName name="a123457689">#REF!</definedName>
    <definedName name="A6000000">#REF!</definedName>
    <definedName name="AAA">#REF!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TID">#N/A</definedName>
    <definedName name="ACNT">#N/A</definedName>
    <definedName name="AcrilBox">#REF!</definedName>
    <definedName name="adres_t">#REF!</definedName>
    <definedName name="af" localSheetId="1" hidden="1">{#N/A,#N/A,FALSE,"BODY"}</definedName>
    <definedName name="af" hidden="1">{#N/A,#N/A,FALSE,"BODY"}</definedName>
    <definedName name="AKNO">#N/A</definedName>
    <definedName name="Akril">#REF!</definedName>
    <definedName name="ALL">#REF!</definedName>
    <definedName name="am" localSheetId="2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P">#REF!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gonBox">#REF!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VFBox">#REF!</definedName>
    <definedName name="az">#REF!</definedName>
    <definedName name="AzotPoj450Box">#REF!</definedName>
    <definedName name="BAC">#REF!</definedName>
    <definedName name="Baht">#REF!</definedName>
    <definedName name="Balans_9mesBox">#REF!</definedName>
    <definedName name="BBB">#REF!</definedName>
    <definedName name="begin______________________________________________________________________________Остаток_денежных_средств_на_начало_года" localSheetId="2">#REF!</definedName>
    <definedName name="begin______________________________________________________________________________Остаток_денежных_средств_на_начало_года" localSheetId="1">#REF!</definedName>
    <definedName name="begin______________________________________________________________________________Остаток_денежных_средств_на_начало_года" localSheetId="0">#REF!</definedName>
    <definedName name="begin______________________________________________________________________________Остаток_денежных_средств_на_начало_года">#REF!</definedName>
    <definedName name="BLOCK">#REF!</definedName>
    <definedName name="BP">#REF!</definedName>
    <definedName name="BPU">#REF!,#REF!</definedName>
    <definedName name="Button_4">"прогноз_доходов_2005_помесяц__уд_вес_помесячный_Таблица"</definedName>
    <definedName name="bv" localSheetId="2">#REF!</definedName>
    <definedName name="bv">#REF!</definedName>
    <definedName name="bvhk">#REF!,#REF!,#REF!</definedName>
    <definedName name="bw" localSheetId="2">#REF!</definedName>
    <definedName name="bw">#REF!</definedName>
    <definedName name="Bс37">#REF!</definedName>
    <definedName name="CaClBox">#REF!</definedName>
    <definedName name="can">#REF!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1">TRUNC((oy-1)/3+1)</definedName>
    <definedName name="ch">TRUNC((oy-1)/3+1)</definedName>
    <definedName name="cho" localSheetId="1" hidden="1">{"'Monthly 1997'!$A$3:$S$89"}</definedName>
    <definedName name="cho" hidden="1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tr1Box">#REF!</definedName>
    <definedName name="Ctr2Box">#REF!</definedName>
    <definedName name="CURR">#N/A</definedName>
    <definedName name="d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ToShow">#REF!</definedName>
    <definedName name="DCID">#N/A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T">#REF!,#REF!,#REF!,#REF!,#REF!,#REF!,#REF!</definedName>
    <definedName name="dg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P">#REF!</definedName>
    <definedName name="er">#REF!</definedName>
    <definedName name="EURO97">#REF!</definedName>
    <definedName name="EURO98">#REF!</definedName>
    <definedName name="Excel_BuiltIn_Print_Area_70">#REF!</definedName>
    <definedName name="Excel_BuiltIn_Recorder">#REF!</definedName>
    <definedName name="EXHRATE">#N/A</definedName>
    <definedName name="EXP">#REF!</definedName>
    <definedName name="Extract_MI">#REF!</definedName>
    <definedName name="FaktBox">#REF!</definedName>
    <definedName name="fd">#REF!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1" hidden="1">{#N/A,#N/A,FALSE,"BODY"}</definedName>
    <definedName name="fdsdfsfdsfdsfds" hidden="1">{#N/A,#N/A,FALSE,"BODY"}</definedName>
    <definedName name="FFF">#REF!</definedName>
    <definedName name="ffx" localSheetId="1" hidden="1">{#N/A,#N/A,FALSE,"BODY"}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orecastTypeList">#REF!</definedName>
    <definedName name="fr">#REF!</definedName>
    <definedName name="front_2" localSheetId="1" hidden="1">{#N/A,#N/A,FALSE,"BODY"}</definedName>
    <definedName name="front_2" hidden="1">{#N/A,#N/A,FALSE,"BODY"}</definedName>
    <definedName name="g">#REF!</definedName>
    <definedName name="ghj">#REF!</definedName>
    <definedName name="GipoxloritBox">#REF!</definedName>
    <definedName name="god_t">#REF!</definedName>
    <definedName name="GOVBox">#REF!</definedName>
    <definedName name="H">#REF!</definedName>
    <definedName name="HEAT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">#REF!</definedName>
    <definedName name="IDNO">#N/A</definedName>
    <definedName name="IMPORT">#REF!</definedName>
    <definedName name="inn_t">#REF!</definedName>
    <definedName name="INTRISSNO">#N/A</definedName>
    <definedName name="INTRRATE">#N/A</definedName>
    <definedName name="ivd_t">#REF!</definedName>
    <definedName name="j">#REF!</definedName>
    <definedName name="jhjkfhkj">#REF!</definedName>
    <definedName name="jjkjkjkjkj">#REF!</definedName>
    <definedName name="jlk">#REF!</definedName>
    <definedName name="JOB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fs_t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l">#REF!,#REF!,#REF!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KNSBox">#REF!</definedName>
    <definedName name="komu_t">#REF!</definedName>
    <definedName name="KursovayaBox">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en">#REF!</definedName>
    <definedName name="LGL">#REF!,#REF!</definedName>
    <definedName name="LGR">#REF!,#REF!</definedName>
    <definedName name="LIM">#REF!</definedName>
    <definedName name="ListToShow">#REF!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>#REF!</definedName>
    <definedName name="MABox">#REF!</definedName>
    <definedName name="MARKET">#REF!</definedName>
    <definedName name="MARKET2">#REF!</definedName>
    <definedName name="MARKET3">#REF!</definedName>
    <definedName name="MARKET4">#REF!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oney1">#REF!</definedName>
    <definedName name="Money2">#REF!</definedName>
    <definedName name="MONTH">#N/A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Months">#REF!</definedName>
    <definedName name="MSIX">#REF!</definedName>
    <definedName name="mtg">#REF!</definedName>
    <definedName name="MTHREE">#REF!</definedName>
    <definedName name="n">#REF!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DEDUINDC">#N/A</definedName>
    <definedName name="NFT">#REF!,#REF!,#REF!,#REF!</definedName>
    <definedName name="nj">#REF!</definedName>
    <definedName name="nonbaht">#REF!</definedName>
    <definedName name="o">#REF!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okonx_t">#REF!</definedName>
    <definedName name="okpo_t">#REF!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svVodaBox">#REF!</definedName>
    <definedName name="OtchetBox">#REF!</definedName>
    <definedName name="P">#REF!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ar82Box">#REF!</definedName>
    <definedName name="ParBox">#REF!</definedName>
    <definedName name="PARTNO">#N/A</definedName>
    <definedName name="pds">#REF!</definedName>
    <definedName name="PL" localSheetId="1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NOTENO">#N/A</definedName>
    <definedName name="PokupnieBox">#REF!</definedName>
    <definedName name="PoliakGelBox">#REF!</definedName>
    <definedName name="PoliakGranBox">#REF!</definedName>
    <definedName name="pp">#REF!</definedName>
    <definedName name="predp_t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hieBox">#REF!</definedName>
    <definedName name="PROJNO">#N/A</definedName>
    <definedName name="QTY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zdVozduxBox">#REF!</definedName>
    <definedName name="RCPTNO">#N/A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zultatBox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dAmBox">#REF!</definedName>
    <definedName name="rom">#REF!</definedName>
    <definedName name="ROW">#REF!</definedName>
    <definedName name="RT">#REF!</definedName>
    <definedName name="RY">#REF!</definedName>
    <definedName name="RZVD">#N/A</definedName>
    <definedName name="S">#REF!</definedName>
    <definedName name="sana" localSheetId="1">DATE(yil,oy,1)</definedName>
    <definedName name="sana">DATE(yil,oy,1)</definedName>
    <definedName name="sd">#REF!</definedName>
    <definedName name="sdfg">#REF!</definedName>
    <definedName name="Selitra_SSBox">#REF!</definedName>
    <definedName name="Selitra3Box">#REF!</definedName>
    <definedName name="SelitraBox">#REF!</definedName>
    <definedName name="SERNO">#N/A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LRCPTNO">#N/A</definedName>
    <definedName name="SLSERNO">#N/A</definedName>
    <definedName name="soato_t">#REF!</definedName>
    <definedName name="sobs_t">#REF!</definedName>
    <definedName name="SolyankaBox">#REF!</definedName>
    <definedName name="SolyankaKatBox">#REF!</definedName>
    <definedName name="soogu_t">#REF!</definedName>
    <definedName name="SR">#REF!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Date">#REF!</definedName>
    <definedName name="STDATE">#REF!</definedName>
    <definedName name="SulfatBox">#REF!</definedName>
    <definedName name="SUMMARY">#REF!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SVOD">#N/A</definedName>
    <definedName name="SxemBox">#REF!</definedName>
    <definedName name="SxemNitronBox">#REF!</definedName>
    <definedName name="t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iomochBox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1" hidden="1">{#N/A,#N/A,TRUE,"일정"}</definedName>
    <definedName name="tt" hidden="1">{#N/A,#N/A,TRUE,"일정"}</definedName>
    <definedName name="TTT">#REF!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glekisBox">#REF!</definedName>
    <definedName name="Uksus70Box">#REF!</definedName>
    <definedName name="Uksus99Box">#REF!</definedName>
    <definedName name="UNIT">#N/A</definedName>
    <definedName name="UOM">#N/A</definedName>
    <definedName name="ure">#REF!</definedName>
    <definedName name="VarABox">#REF!</definedName>
    <definedName name="VarBBox">#REF!</definedName>
    <definedName name="vb">#REF!</definedName>
    <definedName name="vbghh">#REF!</definedName>
    <definedName name="VENDOR">#N/A</definedName>
    <definedName name="VNPNO">#N/A</definedName>
    <definedName name="VozduxKIP450Box">#REF!</definedName>
    <definedName name="VRT_E">#REF!</definedName>
    <definedName name="VRT_M">#REF!</definedName>
    <definedName name="VRT_T">#REF!</definedName>
    <definedName name="VRT_V">#REF!</definedName>
    <definedName name="vx">#REF!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sd">#REF!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XX">#REF!</definedName>
    <definedName name="y">#REF!</definedName>
    <definedName name="year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y">#REF!</definedName>
    <definedName name="Z_86A21AE1_D222_11D6_8098_444553540000_.wvu.Cols" hidden="1">#REF!,#REF!,#REF!,#REF!</definedName>
    <definedName name="ZaxVodaBox">#REF!</definedName>
    <definedName name="ZRATEINDC">#N/A</definedName>
    <definedName name="а">#REF!</definedName>
    <definedName name="А1">#REF!</definedName>
    <definedName name="А10">#REF!</definedName>
    <definedName name="А17">#REF!</definedName>
    <definedName name="а209">#REF!</definedName>
    <definedName name="А29">#REF!</definedName>
    <definedName name="А6000000">#REF!</definedName>
    <definedName name="А9">#REF!</definedName>
    <definedName name="аааа">#REF!</definedName>
    <definedName name="ааааппримека" localSheetId="1">DATE(yil,oy,1)</definedName>
    <definedName name="ааааппримека">DATE(yil,oy,1)</definedName>
    <definedName name="абду">#REF!</definedName>
    <definedName name="ав">#REF!</definedName>
    <definedName name="авиви" localSheetId="1">TRUNC((oy-1)/3+1)</definedName>
    <definedName name="авиви">TRUNC((oy-1)/3+1)</definedName>
    <definedName name="авипвапи" localSheetId="1">TRUNC((oy-1)/3+1)</definedName>
    <definedName name="авипвапи">TRUNC((oy-1)/3+1)</definedName>
    <definedName name="авлб">#REF!</definedName>
    <definedName name="авыпмвмыв" localSheetId="1">TRUNC((oy-1)/3+1)</definedName>
    <definedName name="авыпмвмыв">TRUNC((oy-1)/3+1)</definedName>
    <definedName name="аиа" localSheetId="1">DATE(yil,oy,1)</definedName>
    <definedName name="аиа">DATE(yil,oy,1)</definedName>
    <definedName name="аитпир" localSheetId="1">TRUNC((oy-1)/3+1)</definedName>
    <definedName name="аитпир">TRUNC((oy-1)/3+1)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бина">#REF!</definedName>
    <definedName name="Анд" localSheetId="1">TRUNC((oy-1)/3+1)</definedName>
    <definedName name="Анд">TRUNC((oy-1)/3+1)</definedName>
    <definedName name="андижон" localSheetId="1">TRUNC((oy-1)/3+1)</definedName>
    <definedName name="андижон">TRUNC((oy-1)/3+1)</definedName>
    <definedName name="аолпровор" localSheetId="1">TRUNC((oy-1)/3+1)</definedName>
    <definedName name="аолпровор">TRUNC((oy-1)/3+1)</definedName>
    <definedName name="аолрб" localSheetId="1">DATE(yil,oy,1)</definedName>
    <definedName name="аолрб">DATE(yil,oy,1)</definedName>
    <definedName name="аопрот" localSheetId="1">TRUNC((oy-1)/3+1)</definedName>
    <definedName name="аопрот">TRUNC((oy-1)/3+1)</definedName>
    <definedName name="АП">#REF!</definedName>
    <definedName name="апв" localSheetId="1">TRUNC((oy-1)/3+1)</definedName>
    <definedName name="апв">TRUNC((oy-1)/3+1)</definedName>
    <definedName name="апеоапраоне" localSheetId="1">TRUNC((oy-1)/3+1)</definedName>
    <definedName name="апеоапраоне">TRUNC((oy-1)/3+1)</definedName>
    <definedName name="апорпол" localSheetId="1">TRUNC((oy-1)/3+1)</definedName>
    <definedName name="апорпол">TRUNC((oy-1)/3+1)</definedName>
    <definedName name="апр" localSheetId="1">TRUNC((oy-1)/3+1)</definedName>
    <definedName name="апр">TRUNC((oy-1)/3+1)</definedName>
    <definedName name="апрлролдол" localSheetId="1">TRUNC((oy-1)/3+1)</definedName>
    <definedName name="апрлролдол">TRUNC((oy-1)/3+1)</definedName>
    <definedName name="апшгпол" localSheetId="1">TRUNC((oy-1)/3+1)</definedName>
    <definedName name="апшгпол">TRUNC((oy-1)/3+1)</definedName>
    <definedName name="апшлгнлнг" localSheetId="1">TRUNC((oy-1)/3+1)</definedName>
    <definedName name="апшлгнлнг">TRUNC((oy-1)/3+1)</definedName>
    <definedName name="апшлнл" localSheetId="1">TRUNC((oy-1)/3+1)</definedName>
    <definedName name="апшлнл">TRUNC((oy-1)/3+1)</definedName>
    <definedName name="апы" localSheetId="1">TRUNC((oy-1)/3+1)</definedName>
    <definedName name="апы">TRUNC((oy-1)/3+1)</definedName>
    <definedName name="арлогалгнг" localSheetId="1">TRUNC((oy-1)/3+1)</definedName>
    <definedName name="арлогалгнг">TRUNC((oy-1)/3+1)</definedName>
    <definedName name="ародло.юлпд" localSheetId="1">TRUNC((oy-1)/3+1)</definedName>
    <definedName name="ародло.юлпд">TRUNC((oy-1)/3+1)</definedName>
    <definedName name="База__данных">#REF!</definedName>
    <definedName name="БОГОТТУМАН">#REF!</definedName>
    <definedName name="Бух" localSheetId="1">TRUNC((oy-1)/3+1)</definedName>
    <definedName name="Бух">TRUNC((oy-1)/3+1)</definedName>
    <definedName name="в">#REF!</definedName>
    <definedName name="В5">#REF!</definedName>
    <definedName name="ва">#REF!</definedName>
    <definedName name="ваватири" localSheetId="1">TRUNC((oy-1)/3+1)</definedName>
    <definedName name="ваватири">TRUNC((oy-1)/3+1)</definedName>
    <definedName name="ваиттиваир" localSheetId="1">TRUNC((oy-1)/3+1)</definedName>
    <definedName name="ваиттиваир">TRUNC((oy-1)/3+1)</definedName>
    <definedName name="вап">#REF!</definedName>
    <definedName name="вапвапвапв">#REF!</definedName>
    <definedName name="вапр" localSheetId="1">TRUNC((oy-1)/3+1)</definedName>
    <definedName name="вапр">TRUNC((oy-1)/3+1)</definedName>
    <definedName name="вар">#REF!</definedName>
    <definedName name="вегрроп" localSheetId="1">TRUNC((oy-1)/3+1)</definedName>
    <definedName name="вегрроп">TRUNC((oy-1)/3+1)</definedName>
    <definedName name="вкрпрап" localSheetId="1">TRUNC((oy-1)/3+1)</definedName>
    <definedName name="вкрпрап">TRUNC((oy-1)/3+1)</definedName>
    <definedName name="вова">#REF!</definedName>
    <definedName name="вфвф">#REF!</definedName>
    <definedName name="выв" localSheetId="1">TRUNC((oy-1)/3+1)</definedName>
    <definedName name="выв">TRUNC((oy-1)/3+1)</definedName>
    <definedName name="г">#REF!</definedName>
    <definedName name="ггг">#REF!</definedName>
    <definedName name="гншлно" localSheetId="1">TRUNC((oy-1)/3+1)</definedName>
    <definedName name="гншлно">TRUNC((oy-1)/3+1)</definedName>
    <definedName name="гншщг" localSheetId="1">TRUNC((oy-1)/3+1)</definedName>
    <definedName name="гншщг">TRUNC((oy-1)/3+1)</definedName>
    <definedName name="го">#REF!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р">#REF!</definedName>
    <definedName name="ГУРЛАНТУМАН">#REF!</definedName>
    <definedName name="гшаорл" localSheetId="1">TRUNC((oy-1)/3+1)</definedName>
    <definedName name="гшаорл">TRUNC((oy-1)/3+1)</definedName>
    <definedName name="гшдгшд" localSheetId="1">TRUNC((oy-1)/3+1)</definedName>
    <definedName name="гшдгшд">TRUNC((oy-1)/3+1)</definedName>
    <definedName name="гшеашп" localSheetId="1">TRUNC((oy-1)/3+1)</definedName>
    <definedName name="гшеашп">TRUNC((oy-1)/3+1)</definedName>
    <definedName name="гшенгкг" localSheetId="1">TRUNC((oy-1)/3+1)</definedName>
    <definedName name="гшенгкг">TRUNC((oy-1)/3+1)</definedName>
    <definedName name="гшзлдж" localSheetId="1">TRUNC((oy-1)/3+1)</definedName>
    <definedName name="гшзлдж">TRUNC((oy-1)/3+1)</definedName>
    <definedName name="гшзлод" localSheetId="1">TRUNC((oy-1)/3+1)</definedName>
    <definedName name="гшзлод">TRUNC((oy-1)/3+1)</definedName>
    <definedName name="гшлго" localSheetId="1">TRUNC((oy-1)/3+1)</definedName>
    <definedName name="гшлго">TRUNC((oy-1)/3+1)</definedName>
    <definedName name="гшлдод" localSheetId="1">TRUNC((oy-1)/3+1)</definedName>
    <definedName name="гшлдод">TRUNC((oy-1)/3+1)</definedName>
    <definedName name="гшлпло" localSheetId="1">TRUNC((oy-1)/3+1)</definedName>
    <definedName name="гшлпло">TRUNC((oy-1)/3+1)</definedName>
    <definedName name="гшлрлдр" localSheetId="1">TRUNC((oy-1)/3+1)</definedName>
    <definedName name="гшлрлдр">TRUNC((oy-1)/3+1)</definedName>
    <definedName name="гшщзгщ" localSheetId="1">DATE(yil,oy,1)</definedName>
    <definedName name="гшщзгщ">DATE(yil,oy,1)</definedName>
    <definedName name="гщлгл" localSheetId="1">TRUNC((oy-1)/3+1)</definedName>
    <definedName name="гщлгл">TRUNC((oy-1)/3+1)</definedName>
    <definedName name="д">#REF!</definedName>
    <definedName name="д5">#REF!</definedName>
    <definedName name="дина">#REF!</definedName>
    <definedName name="дИРЕКЦИЯ_ПО_СТР_ВУ_РЕГ.ВОДОПРОВОДОВ">#REF!</definedName>
    <definedName name="длдпржпрдоьж">#REF!</definedName>
    <definedName name="длоолл30">#REF!</definedName>
    <definedName name="днгшшен" localSheetId="1">TRUNC((oy-1)/3+1)</definedName>
    <definedName name="днгшшен">TRUNC((oy-1)/3+1)</definedName>
    <definedName name="Дох">#REF!</definedName>
    <definedName name="ДС">#REF!</definedName>
    <definedName name="дтр">#REF!</definedName>
    <definedName name="е">#REF!</definedName>
    <definedName name="еаншпроо" localSheetId="1">TRUNC((oy-1)/3+1)</definedName>
    <definedName name="еаншпроо">TRUNC((oy-1)/3+1)</definedName>
    <definedName name="еее">#REF!</definedName>
    <definedName name="ёёё">#REF!</definedName>
    <definedName name="енгео" localSheetId="1">DATE(yil,oy,1)</definedName>
    <definedName name="енгео">DATE(yil,oy,1)</definedName>
    <definedName name="енгкен" localSheetId="1">DATE(yil,oy,1)</definedName>
    <definedName name="енгкен">DATE(yil,oy,1)</definedName>
    <definedName name="енгншлпрд" localSheetId="1">TRUNC((oy-1)/3+1)</definedName>
    <definedName name="енгншлпрд">TRUNC((oy-1)/3+1)</definedName>
    <definedName name="енгоелорл" localSheetId="1">TRUNC((oy-1)/3+1)</definedName>
    <definedName name="енгоелорл">TRUNC((oy-1)/3+1)</definedName>
    <definedName name="енгоошен" localSheetId="1">TRUNC((oy-1)/3+1)</definedName>
    <definedName name="енгоошен">TRUNC((oy-1)/3+1)</definedName>
    <definedName name="енгопро" localSheetId="1">TRUNC((oy-1)/3+1)</definedName>
    <definedName name="енгопро">TRUNC((oy-1)/3+1)</definedName>
    <definedName name="енгопроапеол" localSheetId="1">TRUNC((oy-1)/3+1)</definedName>
    <definedName name="енгопроапеол">TRUNC((oy-1)/3+1)</definedName>
    <definedName name="енгшно" localSheetId="1">TRUNC((oy-1)/3+1)</definedName>
    <definedName name="енгшно">TRUNC((oy-1)/3+1)</definedName>
    <definedName name="енгшпроп" localSheetId="1">TRUNC((oy-1)/3+1)</definedName>
    <definedName name="енгшпроп">TRUNC((oy-1)/3+1)</definedName>
    <definedName name="енгшшлрл" localSheetId="1">TRUNC((oy-1)/3+1)</definedName>
    <definedName name="енгшшлрл">TRUNC((oy-1)/3+1)</definedName>
    <definedName name="енен" localSheetId="1">TRUNC((oy-1)/3+1)</definedName>
    <definedName name="енен">TRUNC((oy-1)/3+1)</definedName>
    <definedName name="енолроо" localSheetId="1">DATE(yil,oy,1)</definedName>
    <definedName name="енолроо">DATE(yil,oy,1)</definedName>
    <definedName name="енопаолол" localSheetId="1">TRUNC((oy-1)/3+1)</definedName>
    <definedName name="енопаолол">TRUNC((oy-1)/3+1)</definedName>
    <definedName name="енопрлол" localSheetId="1">TRUNC((oy-1)/3+1)</definedName>
    <definedName name="енопрлол">TRUNC((oy-1)/3+1)</definedName>
    <definedName name="еншгл" localSheetId="1">TRUNC((oy-1)/3+1)</definedName>
    <definedName name="еншгл">TRUNC((oy-1)/3+1)</definedName>
    <definedName name="еншнглрол" localSheetId="1">TRUNC((oy-1)/3+1)</definedName>
    <definedName name="еншнглрол">TRUNC((oy-1)/3+1)</definedName>
    <definedName name="еншолодл" localSheetId="1">TRUNC((oy-1)/3+1)</definedName>
    <definedName name="еншолодл">TRUNC((oy-1)/3+1)</definedName>
    <definedName name="еркер" localSheetId="1">DATE(yil,oy,1)</definedName>
    <definedName name="еркер">DATE(yil,oy,1)</definedName>
    <definedName name="ешггкв" localSheetId="1">DATE(yil,oy,1)</definedName>
    <definedName name="ешггкв">DATE(yil,oy,1)</definedName>
    <definedName name="ешгщшщ" localSheetId="1">TRUNC((oy-1)/3+1)</definedName>
    <definedName name="ешгщшщ">TRUNC((oy-1)/3+1)</definedName>
    <definedName name="ешегкег" localSheetId="1">TRUNC((oy-1)/3+1)</definedName>
    <definedName name="ешегкег">TRUNC((oy-1)/3+1)</definedName>
    <definedName name="ж">#REF!</definedName>
    <definedName name="жалаб">#REF!</definedName>
    <definedName name="жд">#REF!</definedName>
    <definedName name="жжж">#REF!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и2">#REF!</definedName>
    <definedName name="ИЗВЛЕЧЕНИЕ_ИМ">#REF!</definedName>
    <definedName name="им" localSheetId="1">TRUNC((oy-1)/3+1)</definedName>
    <definedName name="им">TRUNC((oy-1)/3+1)</definedName>
    <definedName name="имтим">#REF!</definedName>
    <definedName name="инвестиция">#REF!</definedName>
    <definedName name="ип">#REF!</definedName>
    <definedName name="ипак">#REF!</definedName>
    <definedName name="й">#REF!</definedName>
    <definedName name="к">#REF!</definedName>
    <definedName name="карз">#REF!</definedName>
    <definedName name="кгшн" localSheetId="1">DATE(yil,oy,1)</definedName>
    <definedName name="кгшн">DATE(yil,oy,1)</definedName>
    <definedName name="кгшншг" localSheetId="1">DATE(yil,oy,1)</definedName>
    <definedName name="кгшншг">DATE(yil,oy,1)</definedName>
    <definedName name="кеглоь" localSheetId="1">TRUNC((oy-1)/3+1)</definedName>
    <definedName name="кеглоь">TRUNC((oy-1)/3+1)</definedName>
    <definedName name="кегнг" localSheetId="1">TRUNC((oy-1)/3+1)</definedName>
    <definedName name="кегнг">TRUNC((oy-1)/3+1)</definedName>
    <definedName name="кейс">#REF!</definedName>
    <definedName name="кекен" localSheetId="1">TRUNC((oy-1)/3+1)</definedName>
    <definedName name="кекен">TRUNC((oy-1)/3+1)</definedName>
    <definedName name="кенпа" localSheetId="1">TRUNC((oy-1)/3+1)</definedName>
    <definedName name="кенпа">TRUNC((oy-1)/3+1)</definedName>
    <definedName name="ккк">#REF!</definedName>
    <definedName name="Кодир">#REF!</definedName>
    <definedName name="константы">#REF!,#REF!,#REF!,#REF!,#REF!,#REF!,#REF!,#REF!,#REF!</definedName>
    <definedName name="коха">#REF!</definedName>
    <definedName name="Кўрсаткичлар">#REF!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лд" localSheetId="1">TRUNC((oy-1)/3+1)</definedName>
    <definedName name="лдлд">TRUNC((oy-1)/3+1)</definedName>
    <definedName name="лдлдбитлб" localSheetId="1">DATE(yil,oy,1)</definedName>
    <definedName name="лдлдбитлб">DATE(yil,oy,1)</definedName>
    <definedName name="ЛДоб">#REF!</definedName>
    <definedName name="ЛДП_газ">#REF!</definedName>
    <definedName name="ЛЖануб_Г">#REF!</definedName>
    <definedName name="лист">#REF!</definedName>
    <definedName name="Лист_1">#REF!</definedName>
    <definedName name="ЛИтоги">#REF!</definedName>
    <definedName name="ЛКр">#REF!</definedName>
    <definedName name="ЛКред">#REF!</definedName>
    <definedName name="лллллллллллллл" localSheetId="1">TRUNC((oy-1)/3+1)</definedName>
    <definedName name="лллллллллллллл">TRUNC((oy-1)/3+1)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 localSheetId="1">TRUNC((oy-1)/3+1)</definedName>
    <definedName name="лорлд">TRUNC((oy-1)/3+1)</definedName>
    <definedName name="лоюолоапр" localSheetId="1">DATE(yil,oy,1)</definedName>
    <definedName name="лоюолоапр">DATE(yil,oy,1)</definedName>
    <definedName name="ЛПер">#REF!</definedName>
    <definedName name="лр">#REF!</definedName>
    <definedName name="ЛРаспределение">#REF!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имГ">#REF!</definedName>
    <definedName name="ЛШурНГ">#REF!</definedName>
    <definedName name="ЛШурНГ_Д">#REF!</definedName>
    <definedName name="льорл" localSheetId="1">TRUNC((oy-1)/3+1)</definedName>
    <definedName name="льорл">TRUNC((oy-1)/3+1)</definedName>
    <definedName name="ЛЭкспорт">#REF!</definedName>
    <definedName name="М50.12">#REF!</definedName>
    <definedName name="МАЪЛУМОТ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 localSheetId="1">TRUNC((oy-1)/3+1)</definedName>
    <definedName name="миоо">TRUNC((oy-1)/3+1)</definedName>
    <definedName name="миоро" localSheetId="1">TRUNC((oy-1)/3+1)</definedName>
    <definedName name="миоро">TRUNC((oy-1)/3+1)</definedName>
    <definedName name="мир">#REF!</definedName>
    <definedName name="МММММ" localSheetId="1">TRUNC((oy-1)/3+1)</definedName>
    <definedName name="МММММ">TRUNC((oy-1)/3+1)</definedName>
    <definedName name="Монетиз">#REF!</definedName>
    <definedName name="мфу02">#REF!</definedName>
    <definedName name="н">#REF!</definedName>
    <definedName name="нар26" hidden="1">#REF!,#REF!,#REF!,#REF!</definedName>
    <definedName name="нац">#REF!</definedName>
    <definedName name="нбу">#REF!</definedName>
    <definedName name="нгшгке" localSheetId="1">TRUNC((oy-1)/3+1)</definedName>
    <definedName name="нгшгке">TRUNC((oy-1)/3+1)</definedName>
    <definedName name="нгщд" localSheetId="1">TRUNC((oy-1)/3+1)</definedName>
    <definedName name="нгщд">TRUNC((oy-1)/3+1)</definedName>
    <definedName name="нгщдлод" localSheetId="1">TRUNC((oy-1)/3+1)</definedName>
    <definedName name="нгщдлод">TRUNC((oy-1)/3+1)</definedName>
    <definedName name="нгщдолд" localSheetId="1">TRUNC((oy-1)/3+1)</definedName>
    <definedName name="нгщдолд">TRUNC((oy-1)/3+1)</definedName>
    <definedName name="нгщшдл" localSheetId="1">TRUNC((oy-1)/3+1)</definedName>
    <definedName name="нгщшдл">TRUNC((oy-1)/3+1)</definedName>
    <definedName name="негнопо" localSheetId="1">TRUNC((oy-1)/3+1)</definedName>
    <definedName name="негнопо">TRUNC((oy-1)/3+1)</definedName>
    <definedName name="неукв">#REF!</definedName>
    <definedName name="нилуфар">#REF!</definedName>
    <definedName name="ннн">#REF!</definedName>
    <definedName name="нод" localSheetId="1">TRUNC((oy-1)/3+1)</definedName>
    <definedName name="нод">TRUNC((oy-1)/3+1)</definedName>
    <definedName name="нояб">#REF!</definedName>
    <definedName name="нргшщ" localSheetId="1">DATE(yil,oy,1)</definedName>
    <definedName name="нргшщ">DATE(yil,oy,1)</definedName>
    <definedName name="нук" localSheetId="1">TRUNC((oy-1)/3+1)</definedName>
    <definedName name="нук">TRUNC((oy-1)/3+1)</definedName>
    <definedName name="_xlnm.Print_Area" localSheetId="2">'Расчет КПЭ'!$A$1:$I$19</definedName>
    <definedName name="_xlnm.Print_Area" localSheetId="1">'Форма № 2'!$A$1:$C$38</definedName>
    <definedName name="_xlnm.Print_Area" localSheetId="0">'Форма №1'!$A$1:$D$103</definedName>
    <definedName name="овкей">#REF!</definedName>
    <definedName name="олг">#REF!</definedName>
    <definedName name="олдордлро" localSheetId="1">DATE(yil,oy,1)</definedName>
    <definedName name="олдордлро">DATE(yil,oy,1)</definedName>
    <definedName name="олл">#REF!,#REF!,#REF!,#REF!,#REF!,#REF!,#REF!,#REF!,#REF!</definedName>
    <definedName name="олполднгл" localSheetId="1">TRUNC((oy-1)/3+1)</definedName>
    <definedName name="олполднгл">TRUNC((oy-1)/3+1)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о">#REF!</definedName>
    <definedName name="оооо" localSheetId="1">TRUNC((oy-1)/3+1)</definedName>
    <definedName name="оооо">TRUNC((oy-1)/3+1)</definedName>
    <definedName name="опдбродролд" localSheetId="1">DATE(yil,oy,1)</definedName>
    <definedName name="опдбродролд">DATE(yil,oy,1)</definedName>
    <definedName name="ор">#REF!,#REF!,#REF!</definedName>
    <definedName name="орде">#REF!</definedName>
    <definedName name="ордлжд" localSheetId="1">TRUNC((oy-1)/3+1)</definedName>
    <definedName name="ордлжд">TRUNC((oy-1)/3+1)</definedName>
    <definedName name="орлдапелапл" localSheetId="1">TRUNC((oy-1)/3+1)</definedName>
    <definedName name="орлдапелапл">TRUNC((oy-1)/3+1)</definedName>
    <definedName name="орлдлд" localSheetId="1">TRUNC((oy-1)/3+1)</definedName>
    <definedName name="орлдлд">TRUNC((oy-1)/3+1)</definedName>
    <definedName name="орлоддб" localSheetId="1">TRUNC((oy-1)/3+1)</definedName>
    <definedName name="орлоддб">TRUNC((oy-1)/3+1)</definedName>
    <definedName name="орлорлд" localSheetId="1">TRUNC((oy-1)/3+1)</definedName>
    <definedName name="орлорлд">TRUNC((oy-1)/3+1)</definedName>
    <definedName name="ОРОРО1">#REF!</definedName>
    <definedName name="орпр" localSheetId="1">TRUNC((oy-1)/3+1)</definedName>
    <definedName name="орпр">TRUNC((oy-1)/3+1)</definedName>
    <definedName name="отпро">#REF!</definedName>
    <definedName name="отрасль">#REF!</definedName>
    <definedName name="пах">#REF!</definedName>
    <definedName name="ПЕНСИЯ">#REF!</definedName>
    <definedName name="печать">#REF!</definedName>
    <definedName name="пмрп" localSheetId="1">DATE(yil,oy,1)</definedName>
    <definedName name="пмрп">DATE(yil,oy,1)</definedName>
    <definedName name="полат">#REF!</definedName>
    <definedName name="Полигон">#REF!</definedName>
    <definedName name="полордол" localSheetId="1">TRUNC((oy-1)/3+1)</definedName>
    <definedName name="полордол">TRUNC((oy-1)/3+1)</definedName>
    <definedName name="пор">#REF!</definedName>
    <definedName name="Поток2004">#REF!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">#REF!</definedName>
    <definedName name="прлордлюдл" localSheetId="1">TRUNC((oy-1)/3+1)</definedName>
    <definedName name="прлордлюдл">TRUNC((oy-1)/3+1)</definedName>
    <definedName name="ПРОГНОЗНЫЕ_ПАРАМЕТРЫ_РАСХОДОВ">#REF!</definedName>
    <definedName name="прок">#REF!</definedName>
    <definedName name="пром2" localSheetId="1">TRUNC((oy-1)/3+1)</definedName>
    <definedName name="пром2">TRUNC((oy-1)/3+1)</definedName>
    <definedName name="проч" localSheetId="1">TRUNC((oy-1)/3+1)</definedName>
    <definedName name="проч">TRUNC((oy-1)/3+1)</definedName>
    <definedName name="прпо" localSheetId="1">DATE(yil,oy,1)</definedName>
    <definedName name="прпо">DATE(yil,oy,1)</definedName>
    <definedName name="прпрпр" localSheetId="1">TRUNC((oy-1)/3+1)</definedName>
    <definedName name="прпрпр">TRUNC((oy-1)/3+1)</definedName>
    <definedName name="псб">#REF!</definedName>
    <definedName name="пт" localSheetId="1">DATE(yil,oy,1)</definedName>
    <definedName name="пт">DATE(yil,oy,1)</definedName>
    <definedName name="пшднгшгн" localSheetId="1">TRUNC((oy-1)/3+1)</definedName>
    <definedName name="пшднгшгн">TRUNC((oy-1)/3+1)</definedName>
    <definedName name="р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хбарга">#REF!</definedName>
    <definedName name="рег_1">#REF!</definedName>
    <definedName name="рег_2">#REF!</definedName>
    <definedName name="рег2">#REF!</definedName>
    <definedName name="Рек">#REF!</definedName>
    <definedName name="рес" localSheetId="1">TRUNC((oy-1)/3+1)</definedName>
    <definedName name="рес">TRUNC((oy-1)/3+1)</definedName>
    <definedName name="респ" localSheetId="1">TRUNC((oy-1)/3+1)</definedName>
    <definedName name="респ">TRUNC((oy-1)/3+1)</definedName>
    <definedName name="рлжлджролд" localSheetId="1">TRUNC((oy-1)/3+1)</definedName>
    <definedName name="рлжлджролд">TRUNC((oy-1)/3+1)</definedName>
    <definedName name="робюлюб" localSheetId="1">TRUNC((oy-1)/3+1)</definedName>
    <definedName name="робюлюб">TRUNC((oy-1)/3+1)</definedName>
    <definedName name="розжзщ" localSheetId="1">TRUNC((oy-1)/3+1)</definedName>
    <definedName name="розжзщ">TRUNC((oy-1)/3+1)</definedName>
    <definedName name="ролбрп" localSheetId="1">TRUNC((oy-1)/3+1)</definedName>
    <definedName name="ролбрп">TRUNC((oy-1)/3+1)</definedName>
    <definedName name="ролдгнш" localSheetId="1">TRUNC((oy-1)/3+1)</definedName>
    <definedName name="ролдгнш">TRUNC((oy-1)/3+1)</definedName>
    <definedName name="ролдорбд" localSheetId="1">TRUNC((oy-1)/3+1)</definedName>
    <definedName name="ролдорбд">TRUNC((oy-1)/3+1)</definedName>
    <definedName name="ролр" localSheetId="1">TRUNC((oy-1)/3+1)</definedName>
    <definedName name="ролр">TRUNC((oy-1)/3+1)</definedName>
    <definedName name="роопропроп" localSheetId="1">TRUNC((oy-1)/3+1)</definedName>
    <definedName name="роопропроп">TRUNC((oy-1)/3+1)</definedName>
    <definedName name="ропопролегл" localSheetId="1">TRUNC((oy-1)/3+1)</definedName>
    <definedName name="ропопролегл">TRUNC((oy-1)/3+1)</definedName>
    <definedName name="ропропро" localSheetId="1">TRUNC((oy-1)/3+1)</definedName>
    <definedName name="ропропро">TRUNC((oy-1)/3+1)</definedName>
    <definedName name="рподлоол" localSheetId="1">TRUNC((oy-1)/3+1)</definedName>
    <definedName name="рподлоол">TRUNC((oy-1)/3+1)</definedName>
    <definedName name="рпт" localSheetId="1">TRUNC((oy-1)/3+1)</definedName>
    <definedName name="рпт">TRUNC((oy-1)/3+1)</definedName>
    <definedName name="рыва">#REF!</definedName>
    <definedName name="рывр">#REF!</definedName>
    <definedName name="с">#REF!</definedName>
    <definedName name="С29">#REF!</definedName>
    <definedName name="с52">#REF!</definedName>
    <definedName name="с86">#REF!</definedName>
    <definedName name="свод">#REF!,#REF!,#REF!</definedName>
    <definedName name="свока">#REF!</definedName>
    <definedName name="сирье">#REF!</definedName>
    <definedName name="см" localSheetId="1">TRUNC((oy-1)/3+1)</definedName>
    <definedName name="см">TRUNC((oy-1)/3+1)</definedName>
    <definedName name="сопос">#REF!</definedName>
    <definedName name="соьро" localSheetId="1">TRUNC((oy-1)/3+1)</definedName>
    <definedName name="соьро">TRUNC((oy-1)/3+1)</definedName>
    <definedName name="спн">#REF!</definedName>
    <definedName name="Срок">#REF!</definedName>
    <definedName name="срочно">#REF!</definedName>
    <definedName name="срропар" localSheetId="1">TRUNC((oy-1)/3+1)</definedName>
    <definedName name="срропар">TRUNC((oy-1)/3+1)</definedName>
    <definedName name="Сртук_ДАгр">#REF!,#REF!,#REF!,#REF!,#REF!,#REF!,#REF!,#REF!,#REF!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читас" localSheetId="1">TRUNC((oy-1)/3+1)</definedName>
    <definedName name="считас">TRUNC((oy-1)/3+1)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ов">#REF!</definedName>
    <definedName name="Товар">#REF!</definedName>
    <definedName name="тога">#REF!</definedName>
    <definedName name="тушум.">#REF!</definedName>
    <definedName name="тьютьб" localSheetId="1">TRUNC((oy-1)/3+1)</definedName>
    <definedName name="тьютьб">TRUNC((oy-1)/3+1)</definedName>
    <definedName name="Ћ__ЂЃ_Ѓ_Џ_ОЂ__">#REF!</definedName>
    <definedName name="у">#REF!</definedName>
    <definedName name="ук">#REF!</definedName>
    <definedName name="укгенг" localSheetId="1">TRUNC((oy-1)/3+1)</definedName>
    <definedName name="укгенг">TRUNC((oy-1)/3+1)</definedName>
    <definedName name="укеглоло" localSheetId="1">TRUNC((oy-1)/3+1)</definedName>
    <definedName name="укеглоло">TRUNC((oy-1)/3+1)</definedName>
    <definedName name="укегшнешлор" localSheetId="1">DATE(yil,oy,1)</definedName>
    <definedName name="укегшнешлор">DATE(yil,oy,1)</definedName>
    <definedName name="укенук" localSheetId="1">TRUNC((oy-1)/3+1)</definedName>
    <definedName name="укенук">TRUNC((oy-1)/3+1)</definedName>
    <definedName name="укнукнек" localSheetId="1">TRUNC((oy-1)/3+1)</definedName>
    <definedName name="укнукнек">TRUNC((oy-1)/3+1)</definedName>
    <definedName name="УКС">#REF!</definedName>
    <definedName name="укшгн" localSheetId="1">TRUNC((oy-1)/3+1)</definedName>
    <definedName name="укшгн">TRUNC((oy-1)/3+1)</definedName>
    <definedName name="ункшгол" localSheetId="1">TRUNC((oy-1)/3+1)</definedName>
    <definedName name="ункшгол">TRUNC((oy-1)/3+1)</definedName>
    <definedName name="УРГАНЧТУМАН">#REF!</definedName>
    <definedName name="УРГАНЧШАХАР">#REF!</definedName>
    <definedName name="утв2">#REF!</definedName>
    <definedName name="ф">#REF!</definedName>
    <definedName name="февраль_фактор" localSheetId="1">TRUNC((oy-1)/3+1)</definedName>
    <definedName name="февраль_фактор">TRUNC((oy-1)/3+1)</definedName>
    <definedName name="ФЗСЖЧШ__ХЛЭЖШО">#REF!</definedName>
    <definedName name="фо" localSheetId="2">#REF!</definedName>
    <definedName name="фо">#REF!</definedName>
    <definedName name="Формир">#REF!</definedName>
    <definedName name="фыфы">#REF!</definedName>
    <definedName name="фыы" localSheetId="1">TRUNC((oy-1)/3+1)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ц">#REF!</definedName>
    <definedName name="ЦенаЗакоытого">#REF!</definedName>
    <definedName name="ЦенаЗакрытого">#REF!</definedName>
    <definedName name="ЦРС">#REF!</definedName>
    <definedName name="ЦЦЦЦ" localSheetId="1">TRUNC((oy-1)/3+1)</definedName>
    <definedName name="ЦЦЦЦ">TRUNC((oy-1)/3+1)</definedName>
    <definedName name="ч">#REF!</definedName>
    <definedName name="чапртва" localSheetId="1">TRUNC((oy-1)/3+1)</definedName>
    <definedName name="чапртва">TRUNC((oy-1)/3+1)</definedName>
    <definedName name="чаптрпи" localSheetId="1">TRUNC((oy-1)/3+1)</definedName>
    <definedName name="чаптрпи">TRUNC((oy-1)/3+1)</definedName>
    <definedName name="чаптсмит" localSheetId="1">TRUNC((oy-1)/3+1)</definedName>
    <definedName name="чаптсмит">TRUNC((oy-1)/3+1)</definedName>
    <definedName name="чвртит" localSheetId="1">TRUNC((oy-1)/3+1)</definedName>
    <definedName name="чвртит">TRUNC((oy-1)/3+1)</definedName>
    <definedName name="чрипаорп" localSheetId="1">TRUNC((oy-1)/3+1)</definedName>
    <definedName name="чрипаорп">TRUNC((oy-1)/3+1)</definedName>
    <definedName name="ш.ж._счетчик__сиз">#REF!</definedName>
    <definedName name="шгщдшгдрол" localSheetId="1">DATE(yil,oy,1)</definedName>
    <definedName name="шгщдшгдрол">DATE(yil,oy,1)</definedName>
    <definedName name="шддлл" localSheetId="1">TRUNC((oy-1)/3+1)</definedName>
    <definedName name="шддлл">TRUNC((oy-1)/3+1)</definedName>
    <definedName name="шж">#REF!</definedName>
    <definedName name="школа">#REF!</definedName>
    <definedName name="шо">#REF!</definedName>
    <definedName name="шурик">#REF!</definedName>
    <definedName name="шщдшгдж" localSheetId="1">DATE(yil,oy,1)</definedName>
    <definedName name="шщдшгдж">DATE(yil,oy,1)</definedName>
    <definedName name="щ">#REF!</definedName>
    <definedName name="щгшзжролгша" localSheetId="1">DATE(yil,oy,1)</definedName>
    <definedName name="щгшзжролгша">DATE(yil,oy,1)</definedName>
    <definedName name="щд">#REF!</definedName>
    <definedName name="ъ">#REF!</definedName>
    <definedName name="ы">#REF!</definedName>
    <definedName name="ыанено" localSheetId="1">TRUNC((oy-1)/3+1)</definedName>
    <definedName name="ыанено">TRUNC((oy-1)/3+1)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1">DATE(yil,oy,1)</definedName>
    <definedName name="ывпрпар">DATE(yil,oy,1)</definedName>
    <definedName name="ыеугнеоен" localSheetId="1">DATE(yil,oy,1)</definedName>
    <definedName name="ыеугнеоен">DATE(yil,oy,1)</definedName>
    <definedName name="ыодлпфврж">#REF!</definedName>
    <definedName name="ыр">#REF!</definedName>
    <definedName name="ыцвуц">#REF!</definedName>
    <definedName name="ьд">#REF!</definedName>
    <definedName name="э" localSheetId="1">DATE(yil,oy,1)</definedName>
    <definedName name="э">DATE(yil,oy,1)</definedName>
    <definedName name="экс" localSheetId="1">TRUNC((oy-1)/3+1)</definedName>
    <definedName name="экс">TRUNC((oy-1)/3+1)</definedName>
    <definedName name="экспор" localSheetId="1">TRUNC((oy-1)/3+1)</definedName>
    <definedName name="экспор">TRUNC((oy-1)/3+1)</definedName>
    <definedName name="экспорт" localSheetId="1">TRUNC((oy-1)/3+1)</definedName>
    <definedName name="экспорт">TRUNC((oy-1)/3+1)</definedName>
    <definedName name="ЭХА">#REF!</definedName>
    <definedName name="юб">#REF!</definedName>
    <definedName name="юю">#REF!</definedName>
    <definedName name="ЯНГИАРИКТУМАН">#REF!</definedName>
    <definedName name="ЯНГИБОЗОРТУМАН">#REF!</definedName>
    <definedName name="яни">#REF!</definedName>
    <definedName name="가격">#REF!</definedName>
    <definedName name="경영계획">#REF!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김">#REF!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부채현황">#N/A</definedName>
    <definedName name="비교2">#REF!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1" hidden="1">{#N/A,#N/A,FALSE,"BODY"}</definedName>
    <definedName name="재료비" hidden="1">{#N/A,#N/A,FALSE,"BODY"}</definedName>
    <definedName name="전장su">#REF!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차체2">#REF!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fullCalcOnLoad="1"/>
</workbook>
</file>

<file path=xl/sharedStrings.xml><?xml version="1.0" encoding="utf-8"?>
<sst xmlns="http://schemas.openxmlformats.org/spreadsheetml/2006/main" count="188" uniqueCount="174">
  <si>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</si>
  <si>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</si>
  <si>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</si>
  <si>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</si>
  <si>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</si>
  <si>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</si>
  <si>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</si>
  <si>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</si>
  <si>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дополнительных ключевых показателей эффективности</t>
  </si>
  <si>
    <t>Коэффициент износа основных средств</t>
  </si>
  <si>
    <t>Фондоотдача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</si>
  <si>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</si>
  <si>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</si>
  <si>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</si>
  <si>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</si>
  <si>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</si>
  <si>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</si>
  <si>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</si>
  <si>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</si>
  <si>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</si>
  <si>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</si>
  <si>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</si>
  <si>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</si>
  <si>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</si>
  <si>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</si>
  <si>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</si>
  <si>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</si>
  <si>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</si>
  <si>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</si>
  <si>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</si>
  <si>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</si>
  <si>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</si>
  <si>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</si>
  <si>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</si>
  <si>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</si>
  <si>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</si>
  <si>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</si>
  <si>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</si>
  <si>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</si>
  <si>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</si>
  <si>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</si>
  <si>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</si>
  <si>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</si>
  <si>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</si>
  <si>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</si>
  <si>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</si>
  <si>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Дебиторы, всего  (стр.220+230+240+250+260+270+280+290+300+310)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</si>
  <si>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</si>
  <si>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</si>
  <si>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</si>
  <si>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</si>
  <si>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</si>
  <si>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</si>
  <si>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</si>
  <si>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</si>
  <si>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</si>
  <si>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</si>
  <si>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</si>
  <si>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</si>
  <si>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</si>
  <si>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</si>
  <si>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</si>
  <si>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</si>
  <si>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</si>
  <si>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</si>
  <si>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</si>
  <si>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</si>
  <si>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</si>
  <si>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</si>
  <si>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</si>
  <si>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</si>
  <si>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</si>
  <si>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</si>
  <si>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</si>
  <si>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</si>
  <si>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</si>
  <si>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</si>
  <si>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</si>
  <si>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</si>
  <si>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</si>
  <si>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</si>
  <si>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</si>
  <si>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</si>
  <si>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</si>
  <si>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</si>
  <si>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</si>
  <si>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</si>
  <si>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</si>
  <si>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</si>
  <si>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Текущие обязательства,  всего(стр.610+620+630+640
+650+660+670+680+690+700+710+720+730+740+750+760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</si>
  <si>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</si>
  <si>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</si>
  <si>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</si>
  <si>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</si>
  <si>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</si>
  <si>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</si>
  <si>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</si>
  <si>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</si>
  <si>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</si>
  <si>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</si>
  <si>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</si>
  <si>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</si>
  <si>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</si>
  <si>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</si>
  <si>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</si>
  <si>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</si>
  <si>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</si>
  <si>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</si>
  <si>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</si>
  <si>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</si>
  <si>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</si>
  <si>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</si>
  <si>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</si>
  <si>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</si>
  <si>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</si>
  <si>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</si>
  <si>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</si>
  <si>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Дооды от финансовой деятельности, всего (стр.120+130+140+150+160), в том числе:</t>
  </si>
  <si>
    <t>Расоды по финансовой деятельности (стр.180+190+200+210),  в том числе: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</si>
  <si>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</si>
  <si>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</si>
  <si>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</si>
  <si>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</si>
  <si>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</si>
  <si>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>Налог на сверприбыль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</si>
  <si>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</si>
  <si>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</si>
  <si>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</si>
  <si>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</si>
  <si>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>Всего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</si>
  <si>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</si>
  <si>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</si>
  <si>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</si>
  <si>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</si>
  <si>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</si>
  <si>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</si>
  <si>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&lt; 0,5</t>
  </si>
  <si>
    <t>Дивидендный выход</t>
  </si>
  <si>
    <t>&gt; 1,25</t>
  </si>
  <si>
    <t>факт</t>
  </si>
  <si>
    <t>Процент выполнения</t>
  </si>
  <si>
    <t>КПЭ</t>
  </si>
  <si>
    <t>ИКЭ</t>
  </si>
  <si>
    <t>Коэффициент обновления основных средств</t>
  </si>
  <si>
    <t>Производительность труда</t>
  </si>
  <si>
    <t>Коэффициент использования производственных мощностей</t>
  </si>
  <si>
    <t>Энергоэффективность (доля затрат на энергию в структуре себестоимости продукции)</t>
  </si>
  <si>
    <t>Доля инновационной продукции в общем объеме реализованной продукции</t>
  </si>
  <si>
    <t>Доля затрат на инновационную деятельность в общих затратах предприятия</t>
  </si>
  <si>
    <t>Затраты на обучение персонала, в расчете на одного работника</t>
  </si>
  <si>
    <t xml:space="preserve"> Коэффициент текучести кадров</t>
  </si>
  <si>
    <t>Индикатор выполнения Инвестиционной программы в денежном выражении</t>
  </si>
  <si>
    <t>Индикатор выполнения параметров ввода мощностей (в % к заявленному физическому объему)</t>
  </si>
  <si>
    <t xml:space="preserve"> Показатель выполнения параметров экспорта (в % к денежному объему)</t>
  </si>
  <si>
    <t>&gt; 0,5</t>
  </si>
  <si>
    <t>&gt; 0,10</t>
  </si>
  <si>
    <t>&lt; 1,0</t>
  </si>
  <si>
    <t xml:space="preserve"> ОТЧЕТ О ФИНАНСОВЫХ РЕЗУЛЬТАТАХ </t>
  </si>
  <si>
    <t>РАСЧЕТ</t>
  </si>
  <si>
    <t>&lt; 91</t>
  </si>
  <si>
    <t xml:space="preserve">Бухгалтерский  баланс </t>
  </si>
  <si>
    <t xml:space="preserve">основных ключевых показателей эффективности </t>
  </si>
  <si>
    <t xml:space="preserve"> АО "Куйлик дехкон бозори"</t>
  </si>
  <si>
    <t>Расходы отчетного периода, исключаемые из налогооблагаемой базы в будущем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</si>
  <si>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</si>
  <si>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</si>
  <si>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</si>
  <si>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</si>
  <si>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</si>
  <si>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</si>
  <si>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</si>
  <si>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Налог на доходы (прибыль)</t>
  </si>
  <si>
    <t xml:space="preserve">за  II квартал  2023 г. </t>
  </si>
  <si>
    <t>за 2 квартал</t>
  </si>
</sst>
</file>

<file path=xl/styles.xml><?xml version="1.0" encoding="utf-8"?>
<styleSheet xmlns="http://schemas.openxmlformats.org/spreadsheetml/2006/main">
  <numFmts count="9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 &quot;\&quot;* #,##0.00_ ;_ &quot;\&quot;* \-#,##0.00_ ;_ &quot;\&quot;* &quot;-&quot;??_ ;_ @_ "/>
    <numFmt numFmtId="192" formatCode="_ &quot;$&quot;* #,##0.00_ ;_ &quot;$&quot;* \-#,##0.00_ ;_ &quot;$&quot;* &quot;-&quot;??_ ;_ @_ "/>
    <numFmt numFmtId="193" formatCode="&quot;\&quot;#,##0.00;[Red]&quot;\&quot;\-#,##0.00"/>
    <numFmt numFmtId="194" formatCode="&quot;₩&quot;#,##0.00;[Red]&quot;₩&quot;\-#,##0.00"/>
    <numFmt numFmtId="195" formatCode="_ &quot;$&quot;* #,##0_ ;_ &quot;$&quot;* \-#,##0_ ;_ &quot;$&quot;* &quot;-&quot;_ ;_ @_ "/>
    <numFmt numFmtId="196" formatCode="\$#,##0.00;\(\$#,##0.00\)"/>
    <numFmt numFmtId="197" formatCode="&quot;\&quot;#,##0;[Red]&quot;\&quot;\-#,##0"/>
    <numFmt numFmtId="198" formatCode="&quot;₩&quot;#,##0;[Red]&quot;₩&quot;\-#,##0"/>
    <numFmt numFmtId="199" formatCode="_-* #,##0\ &quot;d.&quot;_-;\-* #,##0\ &quot;d.&quot;_-;_-* &quot;-&quot;\ &quot;d.&quot;_-;_-@_-"/>
    <numFmt numFmtId="200" formatCode="_-* #,##0.00\ &quot;d.&quot;_-;\-* #,##0.00\ &quot;d.&quot;_-;_-* &quot;-&quot;??\ &quot;d.&quot;_-;_-@_-"/>
    <numFmt numFmtId="201" formatCode="_ * #,##0_ ;_ * \-#,##0_ ;_ * &quot;-&quot;_ ;_ @_ "/>
    <numFmt numFmtId="202" formatCode="_ * #,##0.00_ ;_ * \-#,##0.00_ ;_ * &quot;-&quot;??_ ;_ @_ "/>
    <numFmt numFmtId="203" formatCode="#,##0.0;[Red]\-#,##0.0"/>
    <numFmt numFmtId="204" formatCode="#,##0.00;[Red]\(#,##0.00\)"/>
    <numFmt numFmtId="205" formatCode="#,##0.000;[Red]\(#,##0.000\)"/>
    <numFmt numFmtId="206" formatCode="#,##0.0000;[Red]\(#,##0.0000\)"/>
    <numFmt numFmtId="207" formatCode="mmmm\-yy"/>
    <numFmt numFmtId="208" formatCode="#,##0.0000_);\(#,##0.0000\)"/>
    <numFmt numFmtId="209" formatCode="#,##0\ &quot;F&quot;;\-#,##0\ &quot;F&quot;"/>
    <numFmt numFmtId="210" formatCode="#,##0.0"/>
    <numFmt numFmtId="211" formatCode="0.0000%"/>
    <numFmt numFmtId="212" formatCode="_(* 0,_);_(* \(0,\);_(* &quot;&quot;??_);_(@_)"/>
    <numFmt numFmtId="213" formatCode="&quot;$&quot;#,##0\ ;\(&quot;$&quot;#,##0\)"/>
    <numFmt numFmtId="214" formatCode="########.00"/>
    <numFmt numFmtId="215" formatCode="_-* #,##0\ _$_-;\-* #,##0\ _$_-;_-* &quot;-&quot;\ _$_-;_-@_-"/>
    <numFmt numFmtId="216" formatCode="_-* #,##0.00\ _$_-;\-* #,##0.00\ _$_-;_-* &quot;-&quot;&quot;?&quot;&quot;?&quot;\ _$_-;_-@_-"/>
    <numFmt numFmtId="217" formatCode="_-* #,##0\ &quot;F&quot;_-;\-* #,##0\ &quot;F&quot;_-;_-* &quot;-&quot;\ &quot;F&quot;_-;_-@_-"/>
    <numFmt numFmtId="218" formatCode="_-* #,##0.00[$€-1]_-;\-* #,##0.00[$€-1]_-;_-* &quot;-&quot;??[$€-1]_-"/>
    <numFmt numFmtId="219" formatCode="_-* #,##0.00[$€-1]_-;\-* #,##0.00[$€-1]_-;_-* \-??[$€-1]_-"/>
    <numFmt numFmtId="220" formatCode="#,##0\ &quot;F&quot;;[Red]\-#,##0\ &quot;F&quot;"/>
    <numFmt numFmtId="221" formatCode="#,##0.00\ &quot;F&quot;;[Red]\-#,##0.00\ &quot;F&quot;"/>
    <numFmt numFmtId="222" formatCode="_-* #,##0.00\ &quot;F&quot;_-;\-* #,##0.00\ &quot;F&quot;_-;_-* &quot;-&quot;??\ &quot;F&quot;_-;_-@_-"/>
    <numFmt numFmtId="223" formatCode="_-* #,##0\ _d_._-;\-* #,##0\ _d_._-;_-* &quot;-&quot;\ _d_._-;_-@_-"/>
    <numFmt numFmtId="224" formatCode="_-* #,##0.00\ _d_._-;\-* #,##0.00\ _d_._-;_-* &quot;-&quot;??\ _d_._-;_-@_-"/>
    <numFmt numFmtId="225" formatCode="0.0,"/>
    <numFmt numFmtId="226" formatCode="_-* #,##0\ _F_-;\-* #,##0\ _F_-;_-* &quot;-&quot;\ _F_-;_-@_-"/>
    <numFmt numFmtId="227" formatCode="_-* #,##0\ &quot;$&quot;_-;\-* #,##0\ &quot;$&quot;_-;_-* &quot;-&quot;\ &quot;$&quot;_-;_-@_-"/>
    <numFmt numFmtId="228" formatCode="_-* #,##0.00\ &quot;$&quot;_-;\-* #,##0.00\ &quot;$&quot;_-;_-* &quot;-&quot;&quot;?&quot;&quot;?&quot;\ &quot;$&quot;_-;_-@_-"/>
    <numFmt numFmtId="229" formatCode="_-* #,##0\ _с_ў_м_-;\-* #,##0\ _с_ў_м_-;_-* &quot;-&quot;??\ _с_ў_м_-;_-@_-"/>
    <numFmt numFmtId="230" formatCode="_-* #,##0.00&quot;р.&quot;_-;\-* #,##0.00&quot;р.&quot;_-;_-* \-??&quot;р.&quot;_-;_-@_-"/>
    <numFmt numFmtId="231" formatCode="_ &quot;₩&quot;* #,##0.00_ ;_ &quot;₩&quot;* \-#,##0.00_ ;_ &quot;₩&quot;* &quot;-&quot;??_ ;_ @_ "/>
    <numFmt numFmtId="232" formatCode="_-* #,##0\ _?_._-;\-* #,##0\ _?_._-;_-* &quot;-&quot;\ _?_._-;_-@_-"/>
    <numFmt numFmtId="233" formatCode="#,##0.00_ ;\-#,##0.00\ "/>
    <numFmt numFmtId="234" formatCode="_-* #,##0.00_р_._-;\-* #,##0.00_р_._-;_-* \-??_р_._-;_-@_-"/>
    <numFmt numFmtId="235" formatCode="_(* #,##0.00_);_(* \(#,##0.00\);_(* &quot;-&quot;??_);_(@_)"/>
    <numFmt numFmtId="236" formatCode="#,##0.0_ ;[Red]\-#,##0.0\ "/>
    <numFmt numFmtId="237" formatCode="#,##0__;[Red]\-#,##0__;"/>
    <numFmt numFmtId="238" formatCode="_-* #,##0_-;&quot;\&quot;\!\-* #,##0_-;_-* &quot;-&quot;_-;_-@_-"/>
    <numFmt numFmtId="239" formatCode="0\ "/>
    <numFmt numFmtId="240" formatCode="&quot;₩&quot;#,##0;&quot;₩&quot;\-#,##0"/>
    <numFmt numFmtId="241" formatCode="_(* #,##0_);_(* \(#,##0\);_(* &quot;-&quot;_);_(@_)"/>
    <numFmt numFmtId="242" formatCode="000&quot; &quot;"/>
    <numFmt numFmtId="243" formatCode="0.0%"/>
    <numFmt numFmtId="244" formatCode="0.0"/>
    <numFmt numFmtId="245" formatCode="_-* #,##0.0_р_._-;\-* #,##0.0_р_._-;_-* &quot;-&quot;??_р_._-;_-@_-"/>
    <numFmt numFmtId="246" formatCode="#,##0.0__;[Red]\-#,##0.0__;"/>
  </numFmts>
  <fonts count="1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sz val="11"/>
      <color indexed="8"/>
      <name val="Centaur"/>
      <family val="1"/>
    </font>
    <font>
      <b/>
      <sz val="11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000080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1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4" fontId="18" fillId="0" borderId="0">
      <alignment/>
      <protection locked="0"/>
    </xf>
    <xf numFmtId="0" fontId="16" fillId="0" borderId="0">
      <alignment/>
      <protection/>
    </xf>
    <xf numFmtId="174" fontId="18" fillId="0" borderId="0">
      <alignment/>
      <protection locked="0"/>
    </xf>
    <xf numFmtId="0" fontId="17" fillId="0" borderId="0">
      <alignment/>
      <protection/>
    </xf>
    <xf numFmtId="174" fontId="18" fillId="0" borderId="0">
      <alignment/>
      <protection locked="0"/>
    </xf>
    <xf numFmtId="174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175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8" fontId="37" fillId="0" borderId="0">
      <alignment/>
      <protection locked="0"/>
    </xf>
    <xf numFmtId="174" fontId="38" fillId="0" borderId="0">
      <alignment/>
      <protection locked="0"/>
    </xf>
    <xf numFmtId="174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1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174" fontId="5" fillId="0" borderId="0">
      <alignment/>
      <protection locked="0"/>
    </xf>
    <xf numFmtId="191" fontId="51" fillId="0" borderId="0" applyFont="0" applyFill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3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3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6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1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3" fontId="4" fillId="0" borderId="2">
      <alignment/>
      <protection/>
    </xf>
    <xf numFmtId="203" fontId="4" fillId="0" borderId="2">
      <alignment/>
      <protection/>
    </xf>
    <xf numFmtId="203" fontId="4" fillId="0" borderId="2">
      <alignment/>
      <protection/>
    </xf>
    <xf numFmtId="0" fontId="70" fillId="0" borderId="2" applyNumberFormat="0">
      <alignment horizontal="center"/>
      <protection/>
    </xf>
    <xf numFmtId="38" fontId="70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2" fontId="4" fillId="0" borderId="0" applyFill="0" applyBorder="0" applyAlignment="0">
      <protection/>
    </xf>
    <xf numFmtId="202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05" fontId="4" fillId="0" borderId="0" applyFill="0" applyBorder="0" applyAlignment="0">
      <protection/>
    </xf>
    <xf numFmtId="205" fontId="4" fillId="0" borderId="0" applyFill="0" applyBorder="0" applyAlignment="0">
      <protection/>
    </xf>
    <xf numFmtId="206" fontId="4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2" fontId="4" fillId="0" borderId="0" applyFill="0" applyBorder="0" applyAlignment="0">
      <protection/>
    </xf>
    <xf numFmtId="202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5" fillId="0" borderId="0" applyFill="0" applyBorder="0" applyAlignment="0">
      <protection/>
    </xf>
    <xf numFmtId="0" fontId="73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5" fillId="0" borderId="0">
      <alignment/>
      <protection/>
    </xf>
    <xf numFmtId="0" fontId="76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7" fillId="0" borderId="0" applyNumberFormat="0" applyFill="0" applyBorder="0" applyProtection="0">
      <alignment horizontal="right"/>
    </xf>
    <xf numFmtId="210" fontId="4" fillId="0" borderId="0" applyFill="0" applyBorder="0" applyAlignment="0" applyProtection="0"/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0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2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209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4" fontId="4" fillId="32" borderId="0" applyFont="0" applyBorder="0">
      <alignment/>
      <protection/>
    </xf>
    <xf numFmtId="214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5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09" fontId="5" fillId="0" borderId="0" applyFill="0" applyBorder="0" applyAlignment="0">
      <protection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17" fontId="5" fillId="0" borderId="0" applyFill="0" applyBorder="0" applyAlignment="0">
      <protection/>
    </xf>
    <xf numFmtId="209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18" fontId="3" fillId="0" borderId="0" applyFont="0" applyFill="0" applyBorder="0" applyAlignment="0" applyProtection="0"/>
    <xf numFmtId="219" fontId="4" fillId="0" borderId="0" applyFill="0" applyBorder="0" applyAlignment="0" applyProtection="0"/>
    <xf numFmtId="0" fontId="85" fillId="0" borderId="0" applyNumberFormat="0" applyFill="0" applyBorder="0" applyAlignment="0" applyProtection="0"/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6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38" fontId="6" fillId="32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4" fontId="54" fillId="0" borderId="0">
      <alignment/>
      <protection locked="0"/>
    </xf>
    <xf numFmtId="0" fontId="100" fillId="0" borderId="0">
      <alignment/>
      <protection/>
    </xf>
    <xf numFmtId="174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09" fontId="5" fillId="0" borderId="0" applyFill="0" applyBorder="0" applyAlignment="0">
      <protection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17" fontId="5" fillId="0" borderId="0" applyFill="0" applyBorder="0" applyAlignment="0">
      <protection/>
    </xf>
    <xf numFmtId="209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0" fontId="80" fillId="0" borderId="0" applyFont="0" applyFill="0" applyBorder="0" applyAlignment="0" applyProtection="0"/>
    <xf numFmtId="221" fontId="80" fillId="0" borderId="0" applyFont="0" applyFill="0" applyBorder="0" applyAlignment="0" applyProtection="0"/>
    <xf numFmtId="210" fontId="107" fillId="0" borderId="0" applyFill="0" applyBorder="0">
      <alignment/>
      <protection/>
    </xf>
    <xf numFmtId="0" fontId="108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2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201" fontId="51" fillId="0" borderId="0" applyFont="0" applyFill="0" applyBorder="0" applyAlignment="0" applyProtection="0"/>
    <xf numFmtId="174" fontId="5" fillId="0" borderId="0">
      <alignment/>
      <protection locked="0"/>
    </xf>
    <xf numFmtId="174" fontId="5" fillId="0" borderId="0">
      <alignment/>
      <protection locked="0"/>
    </xf>
    <xf numFmtId="202" fontId="51" fillId="0" borderId="0" applyFont="0" applyFill="0" applyBorder="0" applyAlignment="0" applyProtection="0"/>
    <xf numFmtId="174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10" fontId="4" fillId="0" borderId="0" applyFill="0" applyBorder="0" applyAlignment="0" applyProtection="0"/>
    <xf numFmtId="221" fontId="5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09" fontId="5" fillId="0" borderId="0" applyFill="0" applyBorder="0" applyAlignment="0">
      <protection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17" fontId="5" fillId="0" borderId="0" applyFill="0" applyBorder="0" applyAlignment="0">
      <protection/>
    </xf>
    <xf numFmtId="209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60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1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6" fontId="5" fillId="0" borderId="0" applyFill="0" applyBorder="0" applyAlignment="0">
      <protection/>
    </xf>
    <xf numFmtId="226" fontId="4" fillId="0" borderId="0" applyFill="0" applyBorder="0" applyAlignment="0">
      <protection/>
    </xf>
    <xf numFmtId="226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61" borderId="23" applyNumberFormat="0" applyAlignment="0" applyProtection="0"/>
    <xf numFmtId="0" fontId="121" fillId="0" borderId="0" applyNumberFormat="0" applyFill="0" applyBorder="0" applyProtection="0">
      <alignment horizontal="right"/>
    </xf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3" fillId="6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63" fillId="6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63" fillId="6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63" fillId="6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3" fillId="66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63" fillId="6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4" fillId="68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5" fillId="69" borderId="25" applyNumberFormat="0" applyAlignment="0" applyProtection="0"/>
    <xf numFmtId="0" fontId="110" fillId="32" borderId="18" applyNumberFormat="0" applyAlignment="0" applyProtection="0"/>
    <xf numFmtId="0" fontId="110" fillId="32" borderId="18" applyNumberFormat="0" applyAlignment="0" applyProtection="0"/>
    <xf numFmtId="0" fontId="166" fillId="69" borderId="24" applyNumberFormat="0" applyAlignment="0" applyProtection="0"/>
    <xf numFmtId="0" fontId="73" fillId="32" borderId="3" applyNumberFormat="0" applyAlignment="0" applyProtection="0"/>
    <xf numFmtId="0" fontId="73" fillId="32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29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30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1" fontId="124" fillId="0" borderId="0" applyFont="0" applyFill="0" applyBorder="0" applyAlignment="0" applyProtection="0"/>
    <xf numFmtId="202" fontId="109" fillId="0" borderId="0" applyFont="0" applyFill="0" applyBorder="0" applyAlignment="0" applyProtection="0"/>
    <xf numFmtId="181" fontId="124" fillId="0" borderId="0" applyFont="0" applyFill="0" applyBorder="0" applyAlignment="0" applyProtection="0"/>
    <xf numFmtId="231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7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8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9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9" fillId="0" borderId="0">
      <alignment/>
      <protection/>
    </xf>
    <xf numFmtId="0" fontId="170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71" fillId="70" borderId="30" applyNumberFormat="0" applyAlignment="0" applyProtection="0"/>
    <xf numFmtId="0" fontId="76" fillId="52" borderId="5" applyNumberFormat="0" applyAlignment="0" applyProtection="0"/>
    <xf numFmtId="0" fontId="76" fillId="52" borderId="5" applyNumberFormat="0" applyAlignment="0" applyProtection="0"/>
    <xf numFmtId="0" fontId="17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3" fillId="71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4" fillId="7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6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2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34" fontId="4" fillId="0" borderId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5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8" fillId="74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2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4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52" borderId="5" applyNumberFormat="0" applyAlignment="0" applyProtection="0"/>
    <xf numFmtId="0" fontId="132" fillId="58" borderId="0" applyNumberFormat="0" applyBorder="0" applyAlignment="0" applyProtection="0"/>
    <xf numFmtId="0" fontId="4" fillId="56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2" fontId="30" fillId="0" borderId="0" applyFont="0" applyFill="0" applyBorder="0" applyAlignment="0" applyProtection="0"/>
    <xf numFmtId="238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2" fontId="30" fillId="0" borderId="0" applyFont="0" applyFill="0" applyBorder="0" applyAlignment="0" applyProtection="0"/>
    <xf numFmtId="231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39" fontId="4" fillId="0" borderId="0" applyFont="0" applyFill="0" applyBorder="0" applyAlignment="0" applyProtection="0"/>
    <xf numFmtId="240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5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32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18">
    <xf numFmtId="0" fontId="0" fillId="0" borderId="0" xfId="0" applyFont="1" applyAlignment="1">
      <alignment/>
    </xf>
    <xf numFmtId="0" fontId="159" fillId="0" borderId="0" xfId="0" applyFont="1" applyAlignment="1">
      <alignment horizontal="center" vertical="center"/>
    </xf>
    <xf numFmtId="0" fontId="155" fillId="0" borderId="2" xfId="0" applyFont="1" applyBorder="1" applyAlignment="1">
      <alignment horizontal="center" vertical="center"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7" fillId="0" borderId="0" xfId="2235" applyFont="1" applyFill="1" applyAlignment="1">
      <alignment horizontal="left"/>
      <protection/>
    </xf>
    <xf numFmtId="0" fontId="8" fillId="0" borderId="0" xfId="2235" applyNumberFormat="1" applyFont="1" applyFill="1" applyAlignment="1">
      <alignment horizontal="left" wrapText="1"/>
      <protection/>
    </xf>
    <xf numFmtId="0" fontId="9" fillId="0" borderId="0" xfId="2235" applyFont="1" applyFill="1" applyAlignment="1">
      <alignment horizontal="center"/>
      <protection/>
    </xf>
    <xf numFmtId="0" fontId="8" fillId="0" borderId="2" xfId="2235" applyNumberFormat="1" applyFont="1" applyFill="1" applyBorder="1" applyAlignment="1">
      <alignment horizontal="center" vertical="center" wrapText="1"/>
      <protection/>
    </xf>
    <xf numFmtId="0" fontId="7" fillId="0" borderId="2" xfId="2235" applyNumberFormat="1" applyFont="1" applyFill="1" applyBorder="1" applyAlignment="1">
      <alignment horizontal="centerContinuous" vertical="center"/>
      <protection/>
    </xf>
    <xf numFmtId="1" fontId="7" fillId="0" borderId="2" xfId="2235" applyNumberFormat="1" applyFont="1" applyFill="1" applyBorder="1" applyAlignment="1">
      <alignment horizontal="center" vertical="center"/>
      <protection/>
    </xf>
    <xf numFmtId="0" fontId="8" fillId="0" borderId="33" xfId="2235" applyNumberFormat="1" applyFont="1" applyFill="1" applyBorder="1" applyAlignment="1">
      <alignment horizontal="left" vertical="center" wrapText="1"/>
      <protection/>
    </xf>
    <xf numFmtId="0" fontId="7" fillId="0" borderId="2" xfId="2235" applyFont="1" applyFill="1" applyBorder="1" applyAlignment="1">
      <alignment horizontal="left" vertical="center"/>
      <protection/>
    </xf>
    <xf numFmtId="0" fontId="7" fillId="0" borderId="34" xfId="2235" applyNumberFormat="1" applyFont="1" applyFill="1" applyBorder="1" applyAlignment="1">
      <alignment horizontal="justify" vertical="center" wrapText="1"/>
      <protection/>
    </xf>
    <xf numFmtId="170" fontId="7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justify" vertical="center" wrapText="1"/>
      <protection/>
    </xf>
    <xf numFmtId="0" fontId="8" fillId="0" borderId="33" xfId="2235" applyNumberFormat="1" applyFont="1" applyFill="1" applyBorder="1" applyAlignment="1">
      <alignment horizontal="justify" vertical="center" wrapText="1"/>
      <protection/>
    </xf>
    <xf numFmtId="0" fontId="7" fillId="0" borderId="2" xfId="2235" applyNumberFormat="1" applyFont="1" applyFill="1" applyBorder="1" applyAlignment="1">
      <alignment horizontal="center" vertical="center"/>
      <protection/>
    </xf>
    <xf numFmtId="170" fontId="8" fillId="0" borderId="2" xfId="2235" applyNumberFormat="1" applyFont="1" applyFill="1" applyBorder="1" applyAlignment="1">
      <alignment horizontal="center" vertical="center"/>
      <protection/>
    </xf>
    <xf numFmtId="0" fontId="8" fillId="0" borderId="35" xfId="2235" applyNumberFormat="1" applyFont="1" applyFill="1" applyBorder="1" applyAlignment="1">
      <alignment horizontal="justify" vertical="center" wrapText="1"/>
      <protection/>
    </xf>
    <xf numFmtId="1" fontId="8" fillId="0" borderId="36" xfId="2235" applyNumberFormat="1" applyFont="1" applyFill="1" applyBorder="1" applyAlignment="1">
      <alignment horizontal="center" vertical="center"/>
      <protection/>
    </xf>
    <xf numFmtId="0" fontId="7" fillId="0" borderId="37" xfId="2235" applyNumberFormat="1" applyFont="1" applyFill="1" applyBorder="1" applyAlignment="1">
      <alignment horizontal="justify" vertical="center" wrapText="1"/>
      <protection/>
    </xf>
    <xf numFmtId="1" fontId="7" fillId="0" borderId="38" xfId="2235" applyNumberFormat="1" applyFont="1" applyFill="1" applyBorder="1" applyAlignment="1">
      <alignment horizontal="center" vertical="center"/>
      <protection/>
    </xf>
    <xf numFmtId="1" fontId="8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left" vertical="center" wrapText="1"/>
      <protection/>
    </xf>
    <xf numFmtId="0" fontId="9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/>
      <protection/>
    </xf>
    <xf numFmtId="0" fontId="4" fillId="0" borderId="0" xfId="2235" applyFont="1" applyFill="1" applyAlignment="1">
      <alignment horizontal="left" vertical="center"/>
      <protection/>
    </xf>
    <xf numFmtId="0" fontId="7" fillId="0" borderId="0" xfId="2235" applyFont="1" applyFill="1" applyAlignment="1">
      <alignment horizontal="left" vertical="center"/>
      <protection/>
    </xf>
    <xf numFmtId="0" fontId="6" fillId="0" borderId="0" xfId="2235" applyNumberFormat="1" applyAlignment="1">
      <alignment horizontal="left"/>
      <protection/>
    </xf>
    <xf numFmtId="0" fontId="6" fillId="0" borderId="0" xfId="2235" applyAlignment="1">
      <alignment horizontal="left"/>
      <protection/>
    </xf>
    <xf numFmtId="1" fontId="154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Font="1" applyBorder="1" applyAlignment="1">
      <alignment horizontal="left" wrapText="1"/>
      <protection/>
    </xf>
    <xf numFmtId="170" fontId="6" fillId="0" borderId="2" xfId="2235" applyNumberFormat="1" applyFont="1" applyBorder="1" applyAlignment="1">
      <alignment horizontal="center" vertical="center"/>
      <protection/>
    </xf>
    <xf numFmtId="0" fontId="154" fillId="0" borderId="2" xfId="2235" applyNumberFormat="1" applyFont="1" applyBorder="1" applyAlignment="1">
      <alignment horizontal="left" wrapText="1"/>
      <protection/>
    </xf>
    <xf numFmtId="170" fontId="154" fillId="0" borderId="2" xfId="2235" applyNumberFormat="1" applyFont="1" applyBorder="1" applyAlignment="1">
      <alignment horizontal="center" vertical="center"/>
      <protection/>
    </xf>
    <xf numFmtId="242" fontId="154" fillId="0" borderId="2" xfId="2235" applyNumberFormat="1" applyFont="1" applyBorder="1" applyAlignment="1">
      <alignment horizontal="center" vertical="center"/>
      <protection/>
    </xf>
    <xf numFmtId="242" fontId="6" fillId="0" borderId="2" xfId="2235" applyNumberFormat="1" applyFont="1" applyBorder="1" applyAlignment="1">
      <alignment horizontal="center" vertical="center"/>
      <protection/>
    </xf>
    <xf numFmtId="1" fontId="6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Border="1" applyAlignment="1">
      <alignment horizontal="left" wrapText="1"/>
      <protection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0" fontId="157" fillId="0" borderId="2" xfId="0" applyFont="1" applyBorder="1" applyAlignment="1">
      <alignment horizontal="center" vertical="center"/>
    </xf>
    <xf numFmtId="243" fontId="2" fillId="0" borderId="0" xfId="2248" applyNumberFormat="1" applyFont="1" applyAlignment="1">
      <alignment/>
    </xf>
    <xf numFmtId="3" fontId="11" fillId="0" borderId="0" xfId="2235" applyNumberFormat="1" applyFont="1" applyFill="1" applyAlignment="1">
      <alignment horizontal="left" vertical="center"/>
      <protection/>
    </xf>
    <xf numFmtId="243" fontId="155" fillId="0" borderId="2" xfId="0" applyNumberFormat="1" applyFont="1" applyBorder="1" applyAlignment="1">
      <alignment horizontal="center" vertical="center"/>
    </xf>
    <xf numFmtId="2" fontId="156" fillId="75" borderId="2" xfId="0" applyNumberFormat="1" applyFont="1" applyFill="1" applyBorder="1" applyAlignment="1">
      <alignment horizontal="center" vertical="center"/>
    </xf>
    <xf numFmtId="4" fontId="156" fillId="75" borderId="2" xfId="0" applyNumberFormat="1" applyFont="1" applyFill="1" applyBorder="1" applyAlignment="1">
      <alignment horizontal="center" vertical="center"/>
    </xf>
    <xf numFmtId="0" fontId="159" fillId="76" borderId="2" xfId="0" applyFont="1" applyFill="1" applyBorder="1" applyAlignment="1">
      <alignment horizontal="center" vertical="center" wrapText="1"/>
    </xf>
    <xf numFmtId="4" fontId="160" fillId="0" borderId="2" xfId="0" applyNumberFormat="1" applyFont="1" applyBorder="1" applyAlignment="1">
      <alignment horizontal="center" vertical="center"/>
    </xf>
    <xf numFmtId="0" fontId="161" fillId="0" borderId="2" xfId="0" applyFont="1" applyBorder="1" applyAlignment="1">
      <alignment horizontal="center" vertical="center"/>
    </xf>
    <xf numFmtId="0" fontId="160" fillId="0" borderId="2" xfId="0" applyFont="1" applyBorder="1" applyAlignment="1">
      <alignment horizontal="center" vertical="center"/>
    </xf>
    <xf numFmtId="4" fontId="157" fillId="75" borderId="2" xfId="0" applyNumberFormat="1" applyFont="1" applyFill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14" fontId="10" fillId="0" borderId="2" xfId="2235" applyNumberFormat="1" applyFont="1" applyFill="1" applyBorder="1" applyAlignment="1">
      <alignment horizontal="center" vertical="center" wrapText="1"/>
      <protection/>
    </xf>
    <xf numFmtId="1" fontId="6" fillId="0" borderId="2" xfId="2235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60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9" fillId="76" borderId="36" xfId="0" applyFont="1" applyFill="1" applyBorder="1" applyAlignment="1">
      <alignment vertical="center" wrapText="1"/>
    </xf>
    <xf numFmtId="0" fontId="159" fillId="76" borderId="36" xfId="0" applyFont="1" applyFill="1" applyBorder="1" applyAlignment="1">
      <alignment horizontal="center" vertical="center" wrapText="1"/>
    </xf>
    <xf numFmtId="0" fontId="155" fillId="0" borderId="36" xfId="0" applyFont="1" applyBorder="1" applyAlignment="1">
      <alignment horizontal="center" vertical="center" wrapText="1"/>
    </xf>
    <xf numFmtId="0" fontId="179" fillId="76" borderId="2" xfId="0" applyFont="1" applyFill="1" applyBorder="1" applyAlignment="1">
      <alignment vertical="top" wrapText="1"/>
    </xf>
    <xf numFmtId="0" fontId="156" fillId="77" borderId="2" xfId="0" applyFont="1" applyFill="1" applyBorder="1" applyAlignment="1">
      <alignment horizontal="center" vertical="center"/>
    </xf>
    <xf numFmtId="0" fontId="156" fillId="77" borderId="2" xfId="0" applyFont="1" applyFill="1" applyBorder="1" applyAlignment="1">
      <alignment vertical="center"/>
    </xf>
    <xf numFmtId="3" fontId="156" fillId="77" borderId="2" xfId="0" applyNumberFormat="1" applyFont="1" applyFill="1" applyBorder="1" applyAlignment="1">
      <alignment horizontal="center" vertical="center"/>
    </xf>
    <xf numFmtId="168" fontId="159" fillId="0" borderId="2" xfId="0" applyNumberFormat="1" applyFont="1" applyBorder="1" applyAlignment="1">
      <alignment/>
    </xf>
    <xf numFmtId="245" fontId="2" fillId="0" borderId="2" xfId="2282" applyNumberFormat="1" applyFont="1" applyBorder="1" applyAlignment="1">
      <alignment/>
    </xf>
    <xf numFmtId="168" fontId="2" fillId="0" borderId="0" xfId="2282" applyFont="1" applyAlignment="1">
      <alignment/>
    </xf>
    <xf numFmtId="246" fontId="179" fillId="0" borderId="2" xfId="0" applyNumberFormat="1" applyFont="1" applyFill="1" applyBorder="1" applyAlignment="1">
      <alignment horizontal="right" wrapText="1"/>
    </xf>
    <xf numFmtId="0" fontId="157" fillId="77" borderId="2" xfId="0" applyFont="1" applyFill="1" applyBorder="1" applyAlignment="1">
      <alignment horizontal="center" vertical="center"/>
    </xf>
    <xf numFmtId="0" fontId="179" fillId="77" borderId="2" xfId="0" applyFont="1" applyFill="1" applyBorder="1" applyAlignment="1">
      <alignment vertical="top" wrapText="1"/>
    </xf>
    <xf numFmtId="0" fontId="159" fillId="77" borderId="2" xfId="0" applyFont="1" applyFill="1" applyBorder="1" applyAlignment="1">
      <alignment horizontal="center" vertical="center"/>
    </xf>
    <xf numFmtId="4" fontId="157" fillId="77" borderId="2" xfId="0" applyNumberFormat="1" applyFont="1" applyFill="1" applyBorder="1" applyAlignment="1">
      <alignment horizontal="center" vertical="center"/>
    </xf>
    <xf numFmtId="246" fontId="179" fillId="77" borderId="2" xfId="0" applyNumberFormat="1" applyFont="1" applyFill="1" applyBorder="1" applyAlignment="1">
      <alignment horizontal="right" wrapText="1"/>
    </xf>
    <xf numFmtId="0" fontId="2" fillId="77" borderId="0" xfId="0" applyFont="1" applyFill="1" applyAlignment="1">
      <alignment horizontal="center" vertical="center"/>
    </xf>
    <xf numFmtId="243" fontId="2" fillId="0" borderId="0" xfId="2248" applyNumberFormat="1" applyFont="1" applyFill="1" applyAlignment="1">
      <alignment/>
    </xf>
    <xf numFmtId="0" fontId="2" fillId="0" borderId="0" xfId="0" applyFont="1" applyFill="1" applyAlignment="1">
      <alignment/>
    </xf>
    <xf numFmtId="3" fontId="160" fillId="77" borderId="2" xfId="0" applyNumberFormat="1" applyFont="1" applyFill="1" applyBorder="1" applyAlignment="1">
      <alignment horizontal="center" vertical="center"/>
    </xf>
    <xf numFmtId="244" fontId="2" fillId="78" borderId="2" xfId="0" applyNumberFormat="1" applyFont="1" applyFill="1" applyBorder="1" applyAlignment="1">
      <alignment horizontal="center" vertical="center"/>
    </xf>
    <xf numFmtId="244" fontId="158" fillId="78" borderId="2" xfId="0" applyNumberFormat="1" applyFont="1" applyFill="1" applyBorder="1" applyAlignment="1">
      <alignment horizontal="center" vertical="center"/>
    </xf>
    <xf numFmtId="168" fontId="2" fillId="78" borderId="2" xfId="2282" applyFont="1" applyFill="1" applyBorder="1" applyAlignment="1">
      <alignment horizontal="center" vertical="center"/>
    </xf>
    <xf numFmtId="210" fontId="7" fillId="0" borderId="2" xfId="2235" applyNumberFormat="1" applyFont="1" applyFill="1" applyBorder="1" applyAlignment="1">
      <alignment horizontal="center" vertical="center"/>
      <protection/>
    </xf>
    <xf numFmtId="210" fontId="8" fillId="0" borderId="2" xfId="2235" applyNumberFormat="1" applyFont="1" applyFill="1" applyBorder="1" applyAlignment="1">
      <alignment horizontal="center" vertical="center"/>
      <protection/>
    </xf>
    <xf numFmtId="210" fontId="6" fillId="0" borderId="2" xfId="2235" applyNumberFormat="1" applyFont="1" applyFill="1" applyBorder="1" applyAlignment="1">
      <alignment horizontal="center" vertical="center"/>
      <protection/>
    </xf>
    <xf numFmtId="210" fontId="8" fillId="0" borderId="36" xfId="2235" applyNumberFormat="1" applyFont="1" applyFill="1" applyBorder="1" applyAlignment="1">
      <alignment horizontal="center" vertical="center"/>
      <protection/>
    </xf>
    <xf numFmtId="210" fontId="7" fillId="0" borderId="38" xfId="2235" applyNumberFormat="1" applyFont="1" applyFill="1" applyBorder="1" applyAlignment="1">
      <alignment horizontal="center" vertical="center"/>
      <protection/>
    </xf>
    <xf numFmtId="210" fontId="8" fillId="0" borderId="2" xfId="2235" applyNumberFormat="1" applyFont="1" applyFill="1" applyBorder="1" applyAlignment="1">
      <alignment horizontal="center" vertical="center" wrapText="1"/>
      <protection/>
    </xf>
    <xf numFmtId="243" fontId="156" fillId="79" borderId="2" xfId="2248" applyNumberFormat="1" applyFont="1" applyFill="1" applyBorder="1" applyAlignment="1">
      <alignment horizontal="center" vertical="center"/>
    </xf>
    <xf numFmtId="0" fontId="156" fillId="79" borderId="2" xfId="2248" applyNumberFormat="1" applyFont="1" applyFill="1" applyBorder="1" applyAlignment="1">
      <alignment horizontal="center" vertical="center"/>
    </xf>
    <xf numFmtId="243" fontId="156" fillId="79" borderId="2" xfId="2248" applyNumberFormat="1" applyFont="1" applyFill="1" applyBorder="1" applyAlignment="1">
      <alignment horizontal="center" vertical="center" wrapText="1"/>
    </xf>
    <xf numFmtId="0" fontId="156" fillId="79" borderId="2" xfId="2248" applyNumberFormat="1" applyFont="1" applyFill="1" applyBorder="1" applyAlignment="1">
      <alignment horizontal="center" vertical="center" wrapText="1"/>
    </xf>
    <xf numFmtId="2" fontId="7" fillId="0" borderId="0" xfId="2235" applyNumberFormat="1" applyFont="1" applyFill="1" applyAlignment="1">
      <alignment horizontal="left"/>
      <protection/>
    </xf>
    <xf numFmtId="0" fontId="6" fillId="0" borderId="2" xfId="2235" applyNumberFormat="1" applyBorder="1" applyAlignment="1">
      <alignment horizontal="center" vertical="center"/>
      <protection/>
    </xf>
    <xf numFmtId="236" fontId="8" fillId="80" borderId="36" xfId="0" applyNumberFormat="1" applyFont="1" applyFill="1" applyBorder="1" applyAlignment="1">
      <alignment horizontal="center" vertical="center"/>
    </xf>
    <xf numFmtId="2" fontId="7" fillId="0" borderId="2" xfId="2235" applyNumberFormat="1" applyFont="1" applyFill="1" applyBorder="1" applyAlignment="1">
      <alignment horizontal="center" vertical="center"/>
      <protection/>
    </xf>
    <xf numFmtId="0" fontId="8" fillId="0" borderId="39" xfId="2235" applyNumberFormat="1" applyFont="1" applyFill="1" applyBorder="1" applyAlignment="1">
      <alignment horizontal="center" vertical="center" wrapText="1"/>
      <protection/>
    </xf>
    <xf numFmtId="0" fontId="8" fillId="0" borderId="0" xfId="2235" applyNumberFormat="1" applyFont="1" applyFill="1" applyBorder="1" applyAlignment="1">
      <alignment horizontal="center" vertical="center" wrapText="1"/>
      <protection/>
    </xf>
    <xf numFmtId="0" fontId="8" fillId="0" borderId="33" xfId="2235" applyNumberFormat="1" applyFont="1" applyFill="1" applyBorder="1" applyAlignment="1">
      <alignment horizontal="center" vertical="center" wrapText="1"/>
      <protection/>
    </xf>
    <xf numFmtId="0" fontId="8" fillId="0" borderId="7" xfId="2235" applyNumberFormat="1" applyFont="1" applyFill="1" applyBorder="1" applyAlignment="1">
      <alignment horizontal="center" vertical="center" wrapText="1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70" fillId="0" borderId="36" xfId="2235" applyNumberFormat="1" applyFont="1" applyBorder="1" applyAlignment="1">
      <alignment horizontal="center" vertical="center"/>
      <protection/>
    </xf>
    <xf numFmtId="0" fontId="70" fillId="0" borderId="38" xfId="2235" applyNumberFormat="1" applyFont="1" applyBorder="1" applyAlignment="1">
      <alignment horizontal="center" vertical="center"/>
      <protection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80" fillId="0" borderId="0" xfId="0" applyFont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0" fontId="155" fillId="0" borderId="2" xfId="0" applyFont="1" applyBorder="1" applyAlignment="1">
      <alignment horizontal="center" vertical="center"/>
    </xf>
    <xf numFmtId="0" fontId="15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09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—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—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—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—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—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—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—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—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—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—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—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—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— акцент1" xfId="986"/>
    <cellStyle name="60% - Акцент1 2" xfId="987"/>
    <cellStyle name="60% - Акцент1 3" xfId="988"/>
    <cellStyle name="60% — акцент2" xfId="989"/>
    <cellStyle name="60% - Акцент2 2" xfId="990"/>
    <cellStyle name="60% - Акцент2 3" xfId="991"/>
    <cellStyle name="60% — акцент3" xfId="992"/>
    <cellStyle name="60% - Акцент3 2" xfId="993"/>
    <cellStyle name="60% - Акцент3 3" xfId="994"/>
    <cellStyle name="60% — акцент4" xfId="995"/>
    <cellStyle name="60% - Акцент4 2" xfId="996"/>
    <cellStyle name="60% - Акцент4 3" xfId="997"/>
    <cellStyle name="60% — акцент5" xfId="998"/>
    <cellStyle name="60% - Акцент5 2" xfId="999"/>
    <cellStyle name="60% - Акцент5 3" xfId="1000"/>
    <cellStyle name="60% —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Currency" xfId="2079"/>
    <cellStyle name="Currency [0]" xfId="2080"/>
    <cellStyle name="Денежный [0] 2" xfId="2081"/>
    <cellStyle name="Денежный 2" xfId="2082"/>
    <cellStyle name="Денежный 2 2" xfId="2083"/>
    <cellStyle name="Денежный 3" xfId="2084"/>
    <cellStyle name="Денежный 3 2" xfId="2085"/>
    <cellStyle name="ДЮё¶ [0]" xfId="2086"/>
    <cellStyle name="ДЮё¶_±вЕё" xfId="2087"/>
    <cellStyle name="ЕлИ­ [0]" xfId="2088"/>
    <cellStyle name="ЕлИ­_±вЕё" xfId="2089"/>
    <cellStyle name="ельводхоз" xfId="2090"/>
    <cellStyle name="ельводхоз 2" xfId="2091"/>
    <cellStyle name="Заголовок 1" xfId="2092"/>
    <cellStyle name="Заголовок 1 2" xfId="2093"/>
    <cellStyle name="Заголовок 1 3" xfId="2094"/>
    <cellStyle name="Заголовок 2" xfId="2095"/>
    <cellStyle name="Заголовок 2 2" xfId="2096"/>
    <cellStyle name="Заголовок 2 3" xfId="2097"/>
    <cellStyle name="Заголовок 3" xfId="2098"/>
    <cellStyle name="Заголовок 3 2" xfId="2099"/>
    <cellStyle name="Заголовок 3 3" xfId="2100"/>
    <cellStyle name="Заголовок 4" xfId="2101"/>
    <cellStyle name="Заголовок 4 2" xfId="2102"/>
    <cellStyle name="Заголовок 4 3" xfId="2103"/>
    <cellStyle name="Заметка" xfId="2104"/>
    <cellStyle name="ЗҐБШ_±вИ№ЅЗLAN(АьБ¦Б¶°З)" xfId="2105"/>
    <cellStyle name="Итог" xfId="2106"/>
    <cellStyle name="Итог 2" xfId="2107"/>
    <cellStyle name="Итог 3" xfId="2108"/>
    <cellStyle name="Контрольная ячейка" xfId="2109"/>
    <cellStyle name="Контрольная ячейка 2" xfId="2110"/>
    <cellStyle name="Контрольная ячейка 3" xfId="2111"/>
    <cellStyle name="Название" xfId="2112"/>
    <cellStyle name="Название 2" xfId="2113"/>
    <cellStyle name="Название 3" xfId="2114"/>
    <cellStyle name="Нейтральный" xfId="2115"/>
    <cellStyle name="Нейтральный 2" xfId="2116"/>
    <cellStyle name="Нейтральный 3" xfId="2117"/>
    <cellStyle name="Њ…‹?ђO‚e [0.00]_PRODUCT DETAIL Q1" xfId="2118"/>
    <cellStyle name="Њ…‹?ђO‚e_PRODUCT DETAIL Q1" xfId="2119"/>
    <cellStyle name="Њ…‹жђШ‚и [0.00]_PRODUCT DETAIL Q1" xfId="2120"/>
    <cellStyle name="Њ…‹жђШ‚и_PRODUCT DETAIL Q1" xfId="2121"/>
    <cellStyle name="Обычнщй_907ШОХ" xfId="2122"/>
    <cellStyle name="Обычны?MAY" xfId="2123"/>
    <cellStyle name="Обычны?new" xfId="2124"/>
    <cellStyle name="Обычны?Sheet1" xfId="2125"/>
    <cellStyle name="Обычны?Sheet1 (2)" xfId="2126"/>
    <cellStyle name="Обычны?Sheet1 (3)" xfId="2127"/>
    <cellStyle name="Обычны?Ин?DAMAS (2)" xfId="2128"/>
    <cellStyle name="Обычны?Ин?TICO (2)" xfId="2129"/>
    <cellStyle name="Обычный 10" xfId="2130"/>
    <cellStyle name="Обычный 10 2" xfId="2131"/>
    <cellStyle name="Обычный 11" xfId="2132"/>
    <cellStyle name="Обычный 11 2" xfId="2133"/>
    <cellStyle name="Обычный 11 3" xfId="2134"/>
    <cellStyle name="Обычный 12" xfId="2135"/>
    <cellStyle name="Обычный 12 2" xfId="2136"/>
    <cellStyle name="Обычный 13" xfId="2137"/>
    <cellStyle name="Обычный 13 2" xfId="2138"/>
    <cellStyle name="Обычный 14" xfId="2139"/>
    <cellStyle name="Обычный 15" xfId="2140"/>
    <cellStyle name="Обычный 15 2" xfId="2141"/>
    <cellStyle name="Обычный 16" xfId="2142"/>
    <cellStyle name="Обычный 16 2" xfId="2143"/>
    <cellStyle name="Обычный 16_Иловалар" xfId="2144"/>
    <cellStyle name="Обычный 17" xfId="2145"/>
    <cellStyle name="Обычный 18" xfId="2146"/>
    <cellStyle name="Обычный 18 2" xfId="2147"/>
    <cellStyle name="Обычный 19" xfId="2148"/>
    <cellStyle name="Обычный 2" xfId="2149"/>
    <cellStyle name="Обычный 2 2" xfId="2150"/>
    <cellStyle name="Обычный 2 2 2" xfId="2151"/>
    <cellStyle name="Обычный 2 2 2 2" xfId="2152"/>
    <cellStyle name="Обычный 2 2 2_1. Расчет т. роста ТП за 2013г. и прогноз на 2014г. (11-05.11.13г)" xfId="2153"/>
    <cellStyle name="Обычный 2 2 3" xfId="2154"/>
    <cellStyle name="Обычный 2 2 3 2" xfId="2155"/>
    <cellStyle name="Обычный 2 2 3_уточн.ож.эксп.1кв.14г (17.03.14г)" xfId="2156"/>
    <cellStyle name="Обычный 2 2 4" xfId="2157"/>
    <cellStyle name="Обычный 2 2 4 2" xfId="2158"/>
    <cellStyle name="Обычный 2 2 4 3" xfId="2159"/>
    <cellStyle name="Обычный 2 2 5" xfId="2160"/>
    <cellStyle name="Обычный 2 2 5 2" xfId="2161"/>
    <cellStyle name="Обычный 2 2 6" xfId="2162"/>
    <cellStyle name="Обычный 2 2 6 2" xfId="2163"/>
    <cellStyle name="Обычный 2 2 7" xfId="2164"/>
    <cellStyle name="Обычный 2 2 7 2" xfId="2165"/>
    <cellStyle name="Обычный 2 2 8" xfId="2166"/>
    <cellStyle name="Обычный 2 2 9" xfId="2167"/>
    <cellStyle name="Обычный 2 2_1 кв.2013г.ожидаемый" xfId="2168"/>
    <cellStyle name="Обычный 2 3" xfId="2169"/>
    <cellStyle name="Обычный 2 3 2" xfId="2170"/>
    <cellStyle name="Обычный 2 3 2 2" xfId="2171"/>
    <cellStyle name="Обычный 2 3 2 3" xfId="2172"/>
    <cellStyle name="Обычный 2 3 3" xfId="2173"/>
    <cellStyle name="Обычный 2 3_Иловалар" xfId="2174"/>
    <cellStyle name="Обычный 2 4" xfId="2175"/>
    <cellStyle name="Обычный 2 5" xfId="2176"/>
    <cellStyle name="Обычный 2 5 2" xfId="2177"/>
    <cellStyle name="Обычный 2 6" xfId="2178"/>
    <cellStyle name="Обычный 2 7" xfId="2179"/>
    <cellStyle name="Обычный 2 8" xfId="2180"/>
    <cellStyle name="Обычный 2_1. Осн. ТЭП январь2013г. (05.02.13г)" xfId="2181"/>
    <cellStyle name="Обычный 20" xfId="2182"/>
    <cellStyle name="Обычный 21" xfId="2183"/>
    <cellStyle name="Обычный 21 2" xfId="2184"/>
    <cellStyle name="Обычный 22" xfId="2185"/>
    <cellStyle name="Обычный 23" xfId="2186"/>
    <cellStyle name="Обычный 24" xfId="2187"/>
    <cellStyle name="Обычный 25" xfId="2188"/>
    <cellStyle name="Обычный 26" xfId="2189"/>
    <cellStyle name="Обычный 27" xfId="2190"/>
    <cellStyle name="Обычный 28" xfId="2191"/>
    <cellStyle name="Обычный 29" xfId="2192"/>
    <cellStyle name="Обычный 3" xfId="2193"/>
    <cellStyle name="Обычный 3 2" xfId="2194"/>
    <cellStyle name="Обычный 3 2 2" xfId="2195"/>
    <cellStyle name="Обычный 3 2 2 2" xfId="2196"/>
    <cellStyle name="Обычный 3 2 2_паспорт локализации холодильников 2012г версия для Р.М " xfId="2197"/>
    <cellStyle name="Обычный 3 2 3" xfId="2198"/>
    <cellStyle name="Обычный 3 2_паспорт локализации холодильников 2012г версия для Р.М " xfId="2199"/>
    <cellStyle name="Обычный 3 3" xfId="2200"/>
    <cellStyle name="Обычный 3 3 2" xfId="2201"/>
    <cellStyle name="Обычный 3 3 3" xfId="2202"/>
    <cellStyle name="Обычный 3_1 кв.2013г.ожидаемый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4" xfId="2213"/>
    <cellStyle name="Обычный 4 2" xfId="2214"/>
    <cellStyle name="Обычный 4 2 2" xfId="2215"/>
    <cellStyle name="Обычный 4 2 3" xfId="2216"/>
    <cellStyle name="Обычный 4 2_паспорт локализации холодильников 2012г версия для Р.М " xfId="2217"/>
    <cellStyle name="Обычный 4 3" xfId="2218"/>
    <cellStyle name="Обычный 4_1. Осн. ТЭП январь2013г. (05.02.13г)" xfId="2219"/>
    <cellStyle name="Обычный 5" xfId="2220"/>
    <cellStyle name="Обычный 5 2" xfId="2221"/>
    <cellStyle name="Обычный 5 3" xfId="2222"/>
    <cellStyle name="Обычный 5_паспорт локализации холодильников 2012г версия для Р.М " xfId="2223"/>
    <cellStyle name="Обычный 6" xfId="2224"/>
    <cellStyle name="Обычный 6 2" xfId="2225"/>
    <cellStyle name="Обычный 6_1. Осн. ТЭП январь2013г. (05.02.13г)" xfId="2226"/>
    <cellStyle name="Обычный 7" xfId="2227"/>
    <cellStyle name="Обычный 7 2" xfId="2228"/>
    <cellStyle name="Обычный 7 2 2" xfId="2229"/>
    <cellStyle name="Обычный 7 3" xfId="2230"/>
    <cellStyle name="Обычный 7_уточн.ож.эксп.1кв.14г (17.03.14г)" xfId="2231"/>
    <cellStyle name="Обычный 8" xfId="2232"/>
    <cellStyle name="Обычный 9" xfId="2233"/>
    <cellStyle name="Обычный 9 2" xfId="2234"/>
    <cellStyle name="Обычный_Прогноз Баланс и фин результат за 2014г для БП" xfId="2235"/>
    <cellStyle name="Плохой" xfId="2236"/>
    <cellStyle name="Плохой 2" xfId="2237"/>
    <cellStyle name="Плохой 3" xfId="2238"/>
    <cellStyle name="Пояснение" xfId="2239"/>
    <cellStyle name="Пояснение 2" xfId="2240"/>
    <cellStyle name="Пояснение 3" xfId="2241"/>
    <cellStyle name="Примечание" xfId="2242"/>
    <cellStyle name="Примечание 2" xfId="2243"/>
    <cellStyle name="Примечание 2 2" xfId="2244"/>
    <cellStyle name="Примечание 3" xfId="2245"/>
    <cellStyle name="Примечание 4" xfId="2246"/>
    <cellStyle name="Примечание 5" xfId="2247"/>
    <cellStyle name="Percent" xfId="2248"/>
    <cellStyle name="Процентный 2" xfId="2249"/>
    <cellStyle name="Процентный 2 2" xfId="2250"/>
    <cellStyle name="Процентный 2 3" xfId="2251"/>
    <cellStyle name="Процентный 2 4" xfId="2252"/>
    <cellStyle name="Процентный 2 4 2" xfId="2253"/>
    <cellStyle name="Процентный 2_база" xfId="2254"/>
    <cellStyle name="Процентный 3" xfId="2255"/>
    <cellStyle name="Процентный 3 2" xfId="2256"/>
    <cellStyle name="Процентный 3 3" xfId="2257"/>
    <cellStyle name="Процентный 4" xfId="2258"/>
    <cellStyle name="Процентный 4 2" xfId="2259"/>
    <cellStyle name="Процентный 4 3" xfId="2260"/>
    <cellStyle name="Процентный 5" xfId="2261"/>
    <cellStyle name="Процентный 6" xfId="2262"/>
    <cellStyle name="Связанная ячейка" xfId="2263"/>
    <cellStyle name="Связанная ячейка 2" xfId="2264"/>
    <cellStyle name="Связанная ячейка 3" xfId="2265"/>
    <cellStyle name="Стиль 1" xfId="2266"/>
    <cellStyle name="Стиль 1 2" xfId="2267"/>
    <cellStyle name="Стиль 1 2 2" xfId="2268"/>
    <cellStyle name="Стиль 1 2_Для МВЭСИТ_ на 2014 год-1" xfId="2269"/>
    <cellStyle name="Стиль 1 3" xfId="2270"/>
    <cellStyle name="Стиль 1 4" xfId="2271"/>
    <cellStyle name="Стиль 1 5" xfId="2272"/>
    <cellStyle name="Стиль 1 6" xfId="2273"/>
    <cellStyle name="Стиль 1 7" xfId="2274"/>
    <cellStyle name="Стиль 1_(405)~1" xfId="2275"/>
    <cellStyle name="Стиль 2" xfId="2276"/>
    <cellStyle name="Текст предупреждения" xfId="2277"/>
    <cellStyle name="Текст предупреждения 2" xfId="2278"/>
    <cellStyle name="Текст предупреждения 3" xfId="2279"/>
    <cellStyle name="Тысячи [0]_  осн" xfId="2280"/>
    <cellStyle name="Тысячи_  осн" xfId="2281"/>
    <cellStyle name="Comma" xfId="2282"/>
    <cellStyle name="Comma [0]" xfId="2283"/>
    <cellStyle name="Финансовый [0] 2" xfId="2284"/>
    <cellStyle name="Финансовый [0] 2 2" xfId="2285"/>
    <cellStyle name="Финансовый [0] 2_уточн.ож.эксп.1кв.14г (17.03.14г)" xfId="2286"/>
    <cellStyle name="Финансовый 10" xfId="2287"/>
    <cellStyle name="Финансовый 11" xfId="2288"/>
    <cellStyle name="Финансовый 11 2" xfId="2289"/>
    <cellStyle name="Финансовый 12" xfId="2290"/>
    <cellStyle name="Финансовый 12 2" xfId="2291"/>
    <cellStyle name="Финансовый 13" xfId="2292"/>
    <cellStyle name="Финансовый 2" xfId="2293"/>
    <cellStyle name="Финансовый 2 2" xfId="2294"/>
    <cellStyle name="Финансовый 2 2 2" xfId="2295"/>
    <cellStyle name="Финансовый 2 2 2 2" xfId="2296"/>
    <cellStyle name="Финансовый 2 3" xfId="2297"/>
    <cellStyle name="Финансовый 2 4" xfId="2298"/>
    <cellStyle name="Финансовый 2 5" xfId="2299"/>
    <cellStyle name="Финансовый 2 6" xfId="2300"/>
    <cellStyle name="Финансовый 2 7" xfId="2301"/>
    <cellStyle name="Финансовый 2_2011_музыка рассмотритиель" xfId="2302"/>
    <cellStyle name="Финансовый 3" xfId="2303"/>
    <cellStyle name="Финансовый 3 2" xfId="2304"/>
    <cellStyle name="Финансовый 3 2 2" xfId="2305"/>
    <cellStyle name="Финансовый 3 2 3" xfId="2306"/>
    <cellStyle name="Финансовый 3 2_Не введённые объекты" xfId="2307"/>
    <cellStyle name="Финансовый 3 3" xfId="2308"/>
    <cellStyle name="Финансовый 3 4" xfId="2309"/>
    <cellStyle name="Финансовый 3 5" xfId="2310"/>
    <cellStyle name="Финансовый 3 6" xfId="2311"/>
    <cellStyle name="Финансовый 3 7" xfId="2312"/>
    <cellStyle name="Финансовый 3_база" xfId="2313"/>
    <cellStyle name="Финансовый 4" xfId="2314"/>
    <cellStyle name="Финансовый 4 2" xfId="2315"/>
    <cellStyle name="Финансовый 4 2 2" xfId="2316"/>
    <cellStyle name="Финансовый 4 2 2 2" xfId="2317"/>
    <cellStyle name="Финансовый 4 2 3" xfId="2318"/>
    <cellStyle name="Финансовый 4 3" xfId="2319"/>
    <cellStyle name="Финансовый 5" xfId="2320"/>
    <cellStyle name="Финансовый 5 2" xfId="2321"/>
    <cellStyle name="Финансовый 6" xfId="2322"/>
    <cellStyle name="Финансовый 7" xfId="2323"/>
    <cellStyle name="Финансовый 8" xfId="2324"/>
    <cellStyle name="Финансовый 8 2" xfId="2325"/>
    <cellStyle name="Финансовый 8 2 2" xfId="2326"/>
    <cellStyle name="Финансовый 9" xfId="2327"/>
    <cellStyle name="Финансовый 9 2" xfId="2328"/>
    <cellStyle name="Хороший" xfId="2329"/>
    <cellStyle name="Хороший 2" xfId="2330"/>
    <cellStyle name="Хороший 3" xfId="2331"/>
    <cellStyle name="Џђћ–…ќ’ќ›‰" xfId="2332"/>
    <cellStyle name="アクセント 1" xfId="2333"/>
    <cellStyle name="アクセント 2" xfId="2334"/>
    <cellStyle name="アクセント 3" xfId="2335"/>
    <cellStyle name="アクセント 4" xfId="2336"/>
    <cellStyle name="アクセント 5" xfId="2337"/>
    <cellStyle name="アクセント 6" xfId="2338"/>
    <cellStyle name="タイトル" xfId="2339"/>
    <cellStyle name="チェック セル" xfId="2340"/>
    <cellStyle name="どちらでもない" xfId="2341"/>
    <cellStyle name="メモ" xfId="2342"/>
    <cellStyle name="リンク セル" xfId="2343"/>
    <cellStyle name="고정소숫점" xfId="2344"/>
    <cellStyle name="고정출력1" xfId="2345"/>
    <cellStyle name="고정출력2" xfId="2346"/>
    <cellStyle name="날짜" xfId="2347"/>
    <cellStyle name="달러" xfId="2348"/>
    <cellStyle name="뒤에 오는 하이퍼링크_3 item" xfId="2349"/>
    <cellStyle name="똿뗦먛귟 [0.00]_PRODUCT DETAIL Q1" xfId="2350"/>
    <cellStyle name="똿뗦먛귟_PRODUCT DETAIL Q1" xfId="2351"/>
    <cellStyle name="믅됞 [0.00]_PRODUCT DETAIL Q1" xfId="2352"/>
    <cellStyle name="믅됞_PRODUCT DETAIL Q1" xfId="2353"/>
    <cellStyle name="밍? [0]_엄넷?? " xfId="2354"/>
    <cellStyle name="밍?_엄넷?? " xfId="2355"/>
    <cellStyle name="백분율_95" xfId="2356"/>
    <cellStyle name="뷭?_BOOKSHIP" xfId="2357"/>
    <cellStyle name="뷰A? [0]_엄넷?? " xfId="2358"/>
    <cellStyle name="뷰A?_엄넷?? " xfId="2359"/>
    <cellStyle name="셈迷?XLS!check_filesche|_x0005_" xfId="2360"/>
    <cellStyle name="쉼표 [0]_03-01-##" xfId="2361"/>
    <cellStyle name="자리수" xfId="2362"/>
    <cellStyle name="자리수0" xfId="2363"/>
    <cellStyle name="콤마 [0]_#3이설 견적_준공내역총괄표 " xfId="2364"/>
    <cellStyle name="콤마 [ৌ]_관리항목_업종별 " xfId="2365"/>
    <cellStyle name="콤마,_x0005__x0014_" xfId="2366"/>
    <cellStyle name="콤마_#3이설 견적_준공내역총괄표 " xfId="2367"/>
    <cellStyle name="콸張悅渾 [0]_顧 " xfId="2368"/>
    <cellStyle name="콸張悅渾_顧 " xfId="2369"/>
    <cellStyle name="통윗 [0]_T-100 일반지 " xfId="2370"/>
    <cellStyle name="통화 [0]_0818이전지연품목" xfId="2371"/>
    <cellStyle name="통화_0818이전지연품목" xfId="2372"/>
    <cellStyle name="퍼센트" xfId="2373"/>
    <cellStyle name="표준_~att0F3C_V2001222(13.5JPH)_V200제조원가(13.5JPH ,해외 공기최종 )-해외수정" xfId="2374"/>
    <cellStyle name="퓭닉_ㅶA??絡 " xfId="2375"/>
    <cellStyle name="합산" xfId="2376"/>
    <cellStyle name="화폐기호" xfId="2377"/>
    <cellStyle name="화폐기호0" xfId="2378"/>
    <cellStyle name="횾" xfId="2379"/>
    <cellStyle name="入力" xfId="2380"/>
    <cellStyle name="出力" xfId="2381"/>
    <cellStyle name="咬訌裝?DAMAS" xfId="2382"/>
    <cellStyle name="咬訌裝?DMILSUMMARY" xfId="2383"/>
    <cellStyle name="咬訌裝?MAY" xfId="2384"/>
    <cellStyle name="咬訌裝?nexia-B3" xfId="2385"/>
    <cellStyle name="咬訌裝?nexia-B3 (2)" xfId="2386"/>
    <cellStyle name="咬訌裝?nexia-B3_1DB4C008" xfId="2387"/>
    <cellStyle name="咬訌裝?TICO" xfId="2388"/>
    <cellStyle name="咬訌裝?인 &quot;잿預?" xfId="2389"/>
    <cellStyle name="咬訌裝?了?茵?有猝 57.98)" xfId="2390"/>
    <cellStyle name="咬訌裝?剽. 妬增?(禎增設.)" xfId="2391"/>
    <cellStyle name="咬訌裝?咬狀瞬孼. (2)" xfId="2392"/>
    <cellStyle name="咬訌裝?楫" xfId="2393"/>
    <cellStyle name="咬訌裝?溢陰妖 " xfId="2394"/>
    <cellStyle name="咬訌裝?燮?腦鮑 (2)" xfId="2395"/>
    <cellStyle name="咬訌裝?贍鎭 " xfId="2396"/>
    <cellStyle name="咬訌裝?遽增1 (2)" xfId="2397"/>
    <cellStyle name="咬訌裝?遽增1 (3)" xfId="2398"/>
    <cellStyle name="咬訌裝?遽增1 (5)" xfId="2399"/>
    <cellStyle name="咬訌裝?遽增3" xfId="2400"/>
    <cellStyle name="咬訌裝?遽增6 (2)" xfId="2401"/>
    <cellStyle name="咬訌裝?靭增? 依?" xfId="2402"/>
    <cellStyle name="咬訌裝?顧 " xfId="2403"/>
    <cellStyle name="咬訌裝?駒읾" xfId="2404"/>
    <cellStyle name="常规_~0050847" xfId="2405"/>
    <cellStyle name="悪い" xfId="2406"/>
    <cellStyle name="桁区切り [0.00]_AP Features Summary Oct00 2" xfId="2407"/>
    <cellStyle name="桁区切り_AP Features Summary Oct00 2" xfId="2408"/>
    <cellStyle name="標準_03-01-02 240-u 100% List Revised3 Base" xfId="2409"/>
    <cellStyle name="良い" xfId="2410"/>
    <cellStyle name="見出し 1" xfId="2411"/>
    <cellStyle name="見出し 2" xfId="2412"/>
    <cellStyle name="見出し 3" xfId="2413"/>
    <cellStyle name="見出し 4" xfId="2414"/>
    <cellStyle name="計算" xfId="2415"/>
    <cellStyle name="説明文" xfId="2416"/>
    <cellStyle name="警告文" xfId="2417"/>
    <cellStyle name="逗壯章荻渾 [0]_顧 " xfId="2418"/>
    <cellStyle name="逗壯章荻渾_顧 " xfId="2419"/>
    <cellStyle name="通貨 [0.00]_AP Features Summary Oct00 2" xfId="2420"/>
    <cellStyle name="通貨_AP Features Summary Oct00 2" xfId="2421"/>
    <cellStyle name="集計" xfId="2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H107"/>
  <sheetViews>
    <sheetView showZeros="0" zoomScale="110" zoomScaleNormal="110" zoomScaleSheetLayoutView="100" zoomScalePageLayoutView="0" workbookViewId="0" topLeftCell="A82">
      <selection activeCell="H94" sqref="H94"/>
    </sheetView>
  </sheetViews>
  <sheetFormatPr defaultColWidth="9.140625" defaultRowHeight="15"/>
  <cols>
    <col min="1" max="1" width="69.421875" style="10" customWidth="1"/>
    <col min="2" max="2" width="5.7109375" style="10" customWidth="1"/>
    <col min="3" max="3" width="13.7109375" style="10" customWidth="1"/>
    <col min="4" max="4" width="13.421875" style="10" customWidth="1"/>
    <col min="5" max="16384" width="9.140625" style="10" customWidth="1"/>
  </cols>
  <sheetData>
    <row r="1" spans="2:4" ht="10.5" customHeight="1">
      <c r="B1" s="11"/>
      <c r="C1" s="11"/>
      <c r="D1" s="11"/>
    </row>
    <row r="2" ht="15.75">
      <c r="A2" s="12" t="s">
        <v>160</v>
      </c>
    </row>
    <row r="3" ht="15.75">
      <c r="A3" s="12" t="s">
        <v>162</v>
      </c>
    </row>
    <row r="4" ht="15.75">
      <c r="A4" s="12" t="s">
        <v>172</v>
      </c>
    </row>
    <row r="6" spans="1:4" ht="25.5">
      <c r="A6" s="13" t="s">
        <v>15</v>
      </c>
      <c r="B6" s="13" t="s">
        <v>16</v>
      </c>
      <c r="C6" s="62">
        <v>44927</v>
      </c>
      <c r="D6" s="62">
        <v>45108</v>
      </c>
    </row>
    <row r="7" spans="1:4" ht="12.75">
      <c r="A7" s="14"/>
      <c r="B7" s="15">
        <v>2</v>
      </c>
      <c r="C7" s="15"/>
      <c r="D7" s="15"/>
    </row>
    <row r="8" spans="1:4" ht="12.75" customHeight="1">
      <c r="A8" s="104" t="s">
        <v>17</v>
      </c>
      <c r="B8" s="105"/>
      <c r="C8" s="105"/>
      <c r="D8" s="105"/>
    </row>
    <row r="9" spans="1:4" ht="12.75">
      <c r="A9" s="16" t="s">
        <v>18</v>
      </c>
      <c r="B9" s="17"/>
      <c r="C9" s="17"/>
      <c r="D9" s="17"/>
    </row>
    <row r="10" spans="1:4" ht="12.75">
      <c r="A10" s="18" t="s">
        <v>19</v>
      </c>
      <c r="B10" s="19">
        <v>10</v>
      </c>
      <c r="C10" s="90">
        <v>11608272.3</v>
      </c>
      <c r="D10" s="90">
        <v>11709098.8</v>
      </c>
    </row>
    <row r="11" spans="1:4" ht="12.75">
      <c r="A11" s="18" t="s">
        <v>20</v>
      </c>
      <c r="B11" s="19">
        <v>11</v>
      </c>
      <c r="C11" s="90">
        <v>4298801.9</v>
      </c>
      <c r="D11" s="90">
        <v>4448552.9</v>
      </c>
    </row>
    <row r="12" spans="1:4" ht="12.75">
      <c r="A12" s="20" t="s">
        <v>21</v>
      </c>
      <c r="B12" s="19">
        <v>12</v>
      </c>
      <c r="C12" s="90">
        <v>7309470.4</v>
      </c>
      <c r="D12" s="90">
        <v>7260545.9</v>
      </c>
    </row>
    <row r="13" spans="1:4" ht="12.75">
      <c r="A13" s="21" t="s">
        <v>22</v>
      </c>
      <c r="B13" s="22"/>
      <c r="C13" s="90"/>
      <c r="D13" s="90"/>
    </row>
    <row r="14" spans="1:4" ht="12.75">
      <c r="A14" s="20" t="s">
        <v>23</v>
      </c>
      <c r="B14" s="19">
        <v>20</v>
      </c>
      <c r="C14" s="90"/>
      <c r="D14" s="90"/>
    </row>
    <row r="15" spans="1:4" ht="12.75">
      <c r="A15" s="20" t="s">
        <v>24</v>
      </c>
      <c r="B15" s="19">
        <v>21</v>
      </c>
      <c r="C15" s="90"/>
      <c r="D15" s="90"/>
    </row>
    <row r="16" spans="1:4" ht="12.75">
      <c r="A16" s="20" t="s">
        <v>25</v>
      </c>
      <c r="B16" s="19">
        <v>22</v>
      </c>
      <c r="C16" s="90"/>
      <c r="D16" s="90"/>
    </row>
    <row r="17" spans="1:4" ht="12.75">
      <c r="A17" s="16" t="s">
        <v>26</v>
      </c>
      <c r="B17" s="23">
        <v>30</v>
      </c>
      <c r="C17" s="91">
        <v>421538.3</v>
      </c>
      <c r="D17" s="91">
        <v>421538.3</v>
      </c>
    </row>
    <row r="18" spans="1:4" ht="12.75">
      <c r="A18" s="20" t="s">
        <v>27</v>
      </c>
      <c r="B18" s="19">
        <v>40</v>
      </c>
      <c r="C18" s="90">
        <v>421538.3</v>
      </c>
      <c r="D18" s="90">
        <v>421538.3</v>
      </c>
    </row>
    <row r="19" spans="1:4" ht="12.75">
      <c r="A19" s="20" t="s">
        <v>28</v>
      </c>
      <c r="B19" s="19">
        <v>50</v>
      </c>
      <c r="C19" s="90"/>
      <c r="D19" s="90"/>
    </row>
    <row r="20" spans="1:4" ht="12.75">
      <c r="A20" s="20" t="s">
        <v>29</v>
      </c>
      <c r="B20" s="19">
        <v>60</v>
      </c>
      <c r="C20" s="90"/>
      <c r="D20" s="90"/>
    </row>
    <row r="21" spans="1:4" ht="12.75">
      <c r="A21" s="20" t="s">
        <v>30</v>
      </c>
      <c r="B21" s="19">
        <v>70</v>
      </c>
      <c r="C21" s="90"/>
      <c r="D21" s="90"/>
    </row>
    <row r="22" spans="1:4" ht="12.75">
      <c r="A22" s="20" t="s">
        <v>31</v>
      </c>
      <c r="B22" s="19">
        <v>80</v>
      </c>
      <c r="C22" s="90"/>
      <c r="D22" s="90"/>
    </row>
    <row r="23" spans="1:4" ht="12.75">
      <c r="A23" s="20" t="s">
        <v>32</v>
      </c>
      <c r="B23" s="19">
        <v>90</v>
      </c>
      <c r="C23" s="90"/>
      <c r="D23" s="90"/>
    </row>
    <row r="24" spans="1:4" ht="12.75">
      <c r="A24" s="20" t="s">
        <v>33</v>
      </c>
      <c r="B24" s="15">
        <v>100</v>
      </c>
      <c r="C24" s="90"/>
      <c r="D24" s="90"/>
    </row>
    <row r="25" spans="1:4" ht="12.75">
      <c r="A25" s="20" t="s">
        <v>34</v>
      </c>
      <c r="B25" s="15">
        <v>110</v>
      </c>
      <c r="C25" s="90"/>
      <c r="D25" s="90"/>
    </row>
    <row r="26" spans="1:4" ht="12.75">
      <c r="A26" s="20" t="s">
        <v>35</v>
      </c>
      <c r="B26" s="63">
        <v>111</v>
      </c>
      <c r="C26" s="92"/>
      <c r="D26" s="92"/>
    </row>
    <row r="27" spans="1:4" ht="12.75">
      <c r="A27" s="20" t="s">
        <v>36</v>
      </c>
      <c r="B27" s="15">
        <v>120</v>
      </c>
      <c r="C27" s="90"/>
      <c r="D27" s="90"/>
    </row>
    <row r="28" spans="1:4" ht="12.75">
      <c r="A28" s="24" t="s">
        <v>37</v>
      </c>
      <c r="B28" s="25">
        <v>130</v>
      </c>
      <c r="C28" s="93">
        <v>7731008.7</v>
      </c>
      <c r="D28" s="93">
        <v>7682081.2</v>
      </c>
    </row>
    <row r="29" spans="1:4" ht="27.75" customHeight="1">
      <c r="A29" s="106" t="s">
        <v>38</v>
      </c>
      <c r="B29" s="107"/>
      <c r="C29" s="107"/>
      <c r="D29" s="107"/>
    </row>
    <row r="30" spans="1:4" ht="12.75">
      <c r="A30" s="26" t="s">
        <v>39</v>
      </c>
      <c r="B30" s="27">
        <v>140</v>
      </c>
      <c r="C30" s="94">
        <v>169840.6</v>
      </c>
      <c r="D30" s="94">
        <v>137851.2</v>
      </c>
    </row>
    <row r="31" spans="1:4" ht="12.75">
      <c r="A31" s="20" t="s">
        <v>40</v>
      </c>
      <c r="B31" s="15">
        <v>150</v>
      </c>
      <c r="C31" s="90">
        <v>56382.6</v>
      </c>
      <c r="D31" s="90">
        <v>60178.2</v>
      </c>
    </row>
    <row r="32" spans="1:4" ht="12.75">
      <c r="A32" s="20" t="s">
        <v>41</v>
      </c>
      <c r="B32" s="15">
        <v>160</v>
      </c>
      <c r="C32" s="90"/>
      <c r="D32" s="90"/>
    </row>
    <row r="33" spans="1:4" ht="12.75">
      <c r="A33" s="20" t="s">
        <v>42</v>
      </c>
      <c r="B33" s="15">
        <v>170</v>
      </c>
      <c r="C33" s="90"/>
      <c r="D33" s="90"/>
    </row>
    <row r="34" spans="1:4" ht="12.75">
      <c r="A34" s="20" t="s">
        <v>43</v>
      </c>
      <c r="B34" s="15">
        <v>180</v>
      </c>
      <c r="C34" s="90">
        <v>113458</v>
      </c>
      <c r="D34" s="90">
        <v>77673</v>
      </c>
    </row>
    <row r="35" spans="1:4" ht="12.75">
      <c r="A35" s="20" t="s">
        <v>44</v>
      </c>
      <c r="B35" s="15">
        <v>190</v>
      </c>
      <c r="C35" s="90"/>
      <c r="D35" s="90"/>
    </row>
    <row r="36" spans="1:4" ht="12.75">
      <c r="A36" s="20" t="s">
        <v>45</v>
      </c>
      <c r="B36" s="15">
        <v>200</v>
      </c>
      <c r="C36" s="90"/>
      <c r="D36" s="90"/>
    </row>
    <row r="37" spans="1:4" ht="12.75">
      <c r="A37" s="21" t="s">
        <v>46</v>
      </c>
      <c r="B37" s="28">
        <v>210</v>
      </c>
      <c r="C37" s="91">
        <v>2315937</v>
      </c>
      <c r="D37" s="91">
        <v>2581331.1</v>
      </c>
    </row>
    <row r="38" spans="1:4" ht="12.75">
      <c r="A38" s="20" t="s">
        <v>35</v>
      </c>
      <c r="B38" s="28">
        <v>211</v>
      </c>
      <c r="C38" s="91"/>
      <c r="D38" s="91"/>
    </row>
    <row r="39" spans="1:4" ht="12.75">
      <c r="A39" s="20" t="s">
        <v>47</v>
      </c>
      <c r="B39" s="15">
        <v>220</v>
      </c>
      <c r="C39" s="90">
        <v>941483</v>
      </c>
      <c r="D39" s="90">
        <v>904300.4</v>
      </c>
    </row>
    <row r="40" spans="1:4" ht="12.75">
      <c r="A40" s="20" t="s">
        <v>48</v>
      </c>
      <c r="B40" s="15">
        <v>230</v>
      </c>
      <c r="C40" s="90"/>
      <c r="D40" s="90"/>
    </row>
    <row r="41" spans="1:4" ht="12.75">
      <c r="A41" s="20" t="s">
        <v>49</v>
      </c>
      <c r="B41" s="15">
        <v>240</v>
      </c>
      <c r="C41" s="90"/>
      <c r="D41" s="90"/>
    </row>
    <row r="42" spans="1:4" ht="12.75">
      <c r="A42" s="20" t="s">
        <v>50</v>
      </c>
      <c r="B42" s="15">
        <v>250</v>
      </c>
      <c r="C42" s="90">
        <v>40388.3</v>
      </c>
      <c r="D42" s="90">
        <v>39761.7</v>
      </c>
    </row>
    <row r="43" spans="1:4" ht="12.75">
      <c r="A43" s="20" t="s">
        <v>51</v>
      </c>
      <c r="B43" s="15">
        <v>260</v>
      </c>
      <c r="C43" s="90">
        <v>77803.3</v>
      </c>
      <c r="D43" s="90">
        <v>3513.4</v>
      </c>
    </row>
    <row r="44" spans="1:4" ht="12.75">
      <c r="A44" s="20" t="s">
        <v>52</v>
      </c>
      <c r="B44" s="15">
        <v>270</v>
      </c>
      <c r="C44" s="90">
        <v>634227.4</v>
      </c>
      <c r="D44" s="90">
        <v>1067723.2</v>
      </c>
    </row>
    <row r="45" spans="1:4" ht="12.75">
      <c r="A45" s="20" t="s">
        <v>53</v>
      </c>
      <c r="B45" s="15">
        <v>280</v>
      </c>
      <c r="C45" s="90">
        <v>44056</v>
      </c>
      <c r="D45" s="90">
        <v>0</v>
      </c>
    </row>
    <row r="46" spans="1:4" ht="12.75">
      <c r="A46" s="20" t="s">
        <v>54</v>
      </c>
      <c r="B46" s="15">
        <v>290</v>
      </c>
      <c r="C46" s="90"/>
      <c r="D46" s="90"/>
    </row>
    <row r="47" spans="1:4" ht="12.75">
      <c r="A47" s="20" t="s">
        <v>55</v>
      </c>
      <c r="B47" s="15">
        <v>300</v>
      </c>
      <c r="C47" s="90">
        <v>19673.3</v>
      </c>
      <c r="D47" s="90">
        <v>7726.7</v>
      </c>
    </row>
    <row r="48" spans="1:4" ht="12.75">
      <c r="A48" s="20" t="s">
        <v>56</v>
      </c>
      <c r="B48" s="15">
        <v>310</v>
      </c>
      <c r="C48" s="90">
        <v>558305.7</v>
      </c>
      <c r="D48" s="90">
        <v>558305.7</v>
      </c>
    </row>
    <row r="49" spans="1:4" ht="12.75">
      <c r="A49" s="21" t="s">
        <v>57</v>
      </c>
      <c r="B49" s="28">
        <v>320</v>
      </c>
      <c r="C49" s="91">
        <v>624992.7</v>
      </c>
      <c r="D49" s="91">
        <v>983542.3</v>
      </c>
    </row>
    <row r="50" spans="1:4" ht="12.75">
      <c r="A50" s="20" t="s">
        <v>58</v>
      </c>
      <c r="B50" s="15">
        <v>330</v>
      </c>
      <c r="C50" s="90"/>
      <c r="D50" s="90">
        <v>95989</v>
      </c>
    </row>
    <row r="51" spans="1:4" ht="12.75">
      <c r="A51" s="20" t="s">
        <v>59</v>
      </c>
      <c r="B51" s="15">
        <v>340</v>
      </c>
      <c r="C51" s="90">
        <v>610940.7</v>
      </c>
      <c r="D51" s="90">
        <v>886704.2</v>
      </c>
    </row>
    <row r="52" spans="1:4" ht="12.75">
      <c r="A52" s="20" t="s">
        <v>60</v>
      </c>
      <c r="B52" s="15">
        <v>350</v>
      </c>
      <c r="C52" s="90"/>
      <c r="D52" s="90"/>
    </row>
    <row r="53" spans="1:4" ht="12.75">
      <c r="A53" s="20" t="s">
        <v>61</v>
      </c>
      <c r="B53" s="15">
        <v>360</v>
      </c>
      <c r="C53" s="90">
        <v>14052</v>
      </c>
      <c r="D53" s="90">
        <v>849.1</v>
      </c>
    </row>
    <row r="54" spans="1:4" ht="12.75">
      <c r="A54" s="20" t="s">
        <v>62</v>
      </c>
      <c r="B54" s="15">
        <v>370</v>
      </c>
      <c r="C54" s="90"/>
      <c r="D54" s="90"/>
    </row>
    <row r="55" spans="1:4" ht="12.75">
      <c r="A55" s="20" t="s">
        <v>63</v>
      </c>
      <c r="B55" s="15">
        <v>380</v>
      </c>
      <c r="C55" s="90"/>
      <c r="D55" s="90"/>
    </row>
    <row r="56" spans="1:4" ht="12.75">
      <c r="A56" s="21" t="s">
        <v>64</v>
      </c>
      <c r="B56" s="28">
        <v>390</v>
      </c>
      <c r="C56" s="91">
        <v>3110770.3</v>
      </c>
      <c r="D56" s="91">
        <v>3702724.6</v>
      </c>
    </row>
    <row r="57" spans="1:4" ht="12.75">
      <c r="A57" s="21" t="s">
        <v>65</v>
      </c>
      <c r="B57" s="28">
        <v>400</v>
      </c>
      <c r="C57" s="102">
        <v>10841779</v>
      </c>
      <c r="D57" s="102">
        <v>11384808.8</v>
      </c>
    </row>
    <row r="58" spans="1:4" ht="25.5">
      <c r="A58" s="13" t="s">
        <v>15</v>
      </c>
      <c r="B58" s="13" t="s">
        <v>16</v>
      </c>
      <c r="C58" s="95"/>
      <c r="D58" s="95"/>
    </row>
    <row r="59" spans="1:4" ht="12.75">
      <c r="A59" s="14"/>
      <c r="B59" s="15">
        <v>2</v>
      </c>
      <c r="C59" s="90"/>
      <c r="D59" s="90"/>
    </row>
    <row r="60" spans="1:4" ht="12.75" customHeight="1">
      <c r="A60" s="104" t="s">
        <v>66</v>
      </c>
      <c r="B60" s="105"/>
      <c r="C60" s="105"/>
      <c r="D60" s="105"/>
    </row>
    <row r="61" spans="1:4" ht="12.75">
      <c r="A61" s="20" t="s">
        <v>67</v>
      </c>
      <c r="B61" s="15">
        <v>410</v>
      </c>
      <c r="C61" s="90">
        <v>1352224.9</v>
      </c>
      <c r="D61" s="90">
        <v>1352224.9</v>
      </c>
    </row>
    <row r="62" spans="1:4" ht="12.75">
      <c r="A62" s="20" t="s">
        <v>68</v>
      </c>
      <c r="B62" s="15">
        <v>420</v>
      </c>
      <c r="C62" s="90">
        <v>79974.9</v>
      </c>
      <c r="D62" s="90">
        <v>79974.9</v>
      </c>
    </row>
    <row r="63" spans="1:4" ht="12.75">
      <c r="A63" s="20" t="s">
        <v>69</v>
      </c>
      <c r="B63" s="15">
        <v>430</v>
      </c>
      <c r="C63" s="90">
        <v>7962830.2</v>
      </c>
      <c r="D63" s="90">
        <v>8220653.7</v>
      </c>
    </row>
    <row r="64" spans="1:4" ht="12.75">
      <c r="A64" s="20" t="s">
        <v>70</v>
      </c>
      <c r="B64" s="15">
        <v>440</v>
      </c>
      <c r="C64" s="90"/>
      <c r="D64" s="90"/>
    </row>
    <row r="65" spans="1:4" ht="12.75">
      <c r="A65" s="20" t="s">
        <v>71</v>
      </c>
      <c r="B65" s="15">
        <v>450</v>
      </c>
      <c r="C65" s="90">
        <v>1105297</v>
      </c>
      <c r="D65" s="90">
        <v>826093</v>
      </c>
    </row>
    <row r="66" spans="1:4" ht="12.75">
      <c r="A66" s="20" t="s">
        <v>72</v>
      </c>
      <c r="B66" s="15">
        <v>460</v>
      </c>
      <c r="C66" s="90"/>
      <c r="D66" s="90"/>
    </row>
    <row r="67" spans="1:4" ht="12.75">
      <c r="A67" s="20" t="s">
        <v>73</v>
      </c>
      <c r="B67" s="15">
        <v>470</v>
      </c>
      <c r="C67" s="90"/>
      <c r="D67" s="90"/>
    </row>
    <row r="68" spans="1:4" ht="12.75">
      <c r="A68" s="21" t="s">
        <v>74</v>
      </c>
      <c r="B68" s="28">
        <v>480</v>
      </c>
      <c r="C68" s="91">
        <v>10500327</v>
      </c>
      <c r="D68" s="91">
        <v>10478946.5</v>
      </c>
    </row>
    <row r="69" spans="1:4" ht="12.75">
      <c r="A69" s="104" t="s">
        <v>75</v>
      </c>
      <c r="B69" s="105"/>
      <c r="C69" s="105"/>
      <c r="D69" s="105"/>
    </row>
    <row r="70" spans="1:4" ht="15.75" customHeight="1">
      <c r="A70" s="20" t="s">
        <v>76</v>
      </c>
      <c r="B70" s="15">
        <v>490</v>
      </c>
      <c r="C70" s="90"/>
      <c r="D70" s="90"/>
    </row>
    <row r="71" spans="1:4" ht="12.75" customHeight="1">
      <c r="A71" s="20" t="s">
        <v>77</v>
      </c>
      <c r="B71" s="15">
        <v>491</v>
      </c>
      <c r="C71" s="90"/>
      <c r="D71" s="90"/>
    </row>
    <row r="72" spans="1:4" ht="12.75">
      <c r="A72" s="20" t="s">
        <v>78</v>
      </c>
      <c r="B72" s="15">
        <v>492</v>
      </c>
      <c r="C72" s="90"/>
      <c r="D72" s="90"/>
    </row>
    <row r="73" spans="1:4" ht="12.75">
      <c r="A73" s="20" t="s">
        <v>79</v>
      </c>
      <c r="B73" s="15">
        <v>500</v>
      </c>
      <c r="C73" s="90"/>
      <c r="D73" s="90"/>
    </row>
    <row r="74" spans="1:4" ht="12.75">
      <c r="A74" s="20" t="s">
        <v>80</v>
      </c>
      <c r="B74" s="15">
        <v>510</v>
      </c>
      <c r="C74" s="90"/>
      <c r="D74" s="90"/>
    </row>
    <row r="75" spans="1:4" ht="25.5">
      <c r="A75" s="20" t="s">
        <v>81</v>
      </c>
      <c r="B75" s="15">
        <v>520</v>
      </c>
      <c r="C75" s="90"/>
      <c r="D75" s="90"/>
    </row>
    <row r="76" spans="1:4" ht="12.75">
      <c r="A76" s="20" t="s">
        <v>82</v>
      </c>
      <c r="B76" s="15">
        <v>530</v>
      </c>
      <c r="C76" s="90"/>
      <c r="D76" s="90"/>
    </row>
    <row r="77" spans="1:4" ht="25.5">
      <c r="A77" s="20" t="s">
        <v>83</v>
      </c>
      <c r="B77" s="15">
        <v>540</v>
      </c>
      <c r="C77" s="90"/>
      <c r="D77" s="90"/>
    </row>
    <row r="78" spans="1:4" ht="12.75">
      <c r="A78" s="20" t="s">
        <v>84</v>
      </c>
      <c r="B78" s="15">
        <v>550</v>
      </c>
      <c r="C78" s="90"/>
      <c r="D78" s="90"/>
    </row>
    <row r="79" spans="1:4" ht="12.75">
      <c r="A79" s="20" t="s">
        <v>85</v>
      </c>
      <c r="B79" s="15">
        <v>560</v>
      </c>
      <c r="C79" s="90"/>
      <c r="D79" s="90"/>
    </row>
    <row r="80" spans="1:4" ht="12.75">
      <c r="A80" s="20" t="s">
        <v>86</v>
      </c>
      <c r="B80" s="15">
        <v>570</v>
      </c>
      <c r="C80" s="90"/>
      <c r="D80" s="90"/>
    </row>
    <row r="81" spans="1:4" ht="12.75">
      <c r="A81" s="20" t="s">
        <v>87</v>
      </c>
      <c r="B81" s="15">
        <v>580</v>
      </c>
      <c r="C81" s="90"/>
      <c r="D81" s="90"/>
    </row>
    <row r="82" spans="1:4" ht="12.75">
      <c r="A82" s="20" t="s">
        <v>88</v>
      </c>
      <c r="B82" s="15">
        <v>590</v>
      </c>
      <c r="C82" s="90"/>
      <c r="D82" s="90"/>
    </row>
    <row r="83" spans="1:4" ht="25.5">
      <c r="A83" s="21" t="s">
        <v>89</v>
      </c>
      <c r="B83" s="28">
        <v>600</v>
      </c>
      <c r="C83" s="91">
        <v>341452</v>
      </c>
      <c r="D83" s="91">
        <v>905862.3</v>
      </c>
    </row>
    <row r="84" spans="1:4" ht="25.5">
      <c r="A84" s="29" t="s">
        <v>90</v>
      </c>
      <c r="B84" s="15">
        <v>601</v>
      </c>
      <c r="C84" s="91">
        <v>341452</v>
      </c>
      <c r="D84" s="91">
        <v>905862.3</v>
      </c>
    </row>
    <row r="85" spans="1:4" ht="12.75">
      <c r="A85" s="20" t="s">
        <v>91</v>
      </c>
      <c r="B85" s="15">
        <v>602</v>
      </c>
      <c r="C85" s="90"/>
      <c r="D85" s="90"/>
    </row>
    <row r="86" spans="1:4" ht="12.75">
      <c r="A86" s="20" t="s">
        <v>92</v>
      </c>
      <c r="B86" s="15">
        <v>610</v>
      </c>
      <c r="C86" s="90">
        <v>129360.1</v>
      </c>
      <c r="D86" s="90">
        <v>155790.2</v>
      </c>
    </row>
    <row r="87" spans="1:4" ht="12.75">
      <c r="A87" s="20" t="s">
        <v>93</v>
      </c>
      <c r="B87" s="15">
        <v>620</v>
      </c>
      <c r="C87" s="90"/>
      <c r="D87" s="90"/>
    </row>
    <row r="88" spans="1:4" ht="12.75">
      <c r="A88" s="20" t="s">
        <v>94</v>
      </c>
      <c r="B88" s="15">
        <v>630</v>
      </c>
      <c r="C88" s="90"/>
      <c r="D88" s="90"/>
    </row>
    <row r="89" spans="1:4" ht="12.75">
      <c r="A89" s="20" t="s">
        <v>95</v>
      </c>
      <c r="B89" s="15">
        <v>640</v>
      </c>
      <c r="C89" s="90"/>
      <c r="D89" s="90"/>
    </row>
    <row r="90" spans="1:4" ht="12.75">
      <c r="A90" s="20" t="s">
        <v>96</v>
      </c>
      <c r="B90" s="15">
        <v>650</v>
      </c>
      <c r="C90" s="90"/>
      <c r="D90" s="90"/>
    </row>
    <row r="91" spans="1:4" ht="12.75">
      <c r="A91" s="20" t="s">
        <v>96</v>
      </c>
      <c r="B91" s="15">
        <v>660</v>
      </c>
      <c r="C91" s="90"/>
      <c r="D91" s="90"/>
    </row>
    <row r="92" spans="1:4" ht="12.75">
      <c r="A92" s="20" t="s">
        <v>97</v>
      </c>
      <c r="B92" s="15">
        <v>670</v>
      </c>
      <c r="C92" s="90">
        <v>36048</v>
      </c>
      <c r="D92" s="90">
        <v>54826.3</v>
      </c>
    </row>
    <row r="93" spans="1:4" ht="12.75">
      <c r="A93" s="20" t="s">
        <v>98</v>
      </c>
      <c r="B93" s="15">
        <v>680</v>
      </c>
      <c r="C93" s="90">
        <v>46729.3</v>
      </c>
      <c r="D93" s="90">
        <v>186408.5</v>
      </c>
    </row>
    <row r="94" spans="1:4" ht="12.75">
      <c r="A94" s="20" t="s">
        <v>99</v>
      </c>
      <c r="B94" s="15">
        <v>690</v>
      </c>
      <c r="C94" s="90"/>
      <c r="D94" s="90"/>
    </row>
    <row r="95" spans="1:4" ht="12.75">
      <c r="A95" s="20" t="s">
        <v>100</v>
      </c>
      <c r="B95" s="15">
        <v>700</v>
      </c>
      <c r="C95" s="90"/>
      <c r="D95" s="90">
        <v>55097.5</v>
      </c>
    </row>
    <row r="96" spans="1:8" ht="12.75">
      <c r="A96" s="20" t="s">
        <v>101</v>
      </c>
      <c r="B96" s="15">
        <v>710</v>
      </c>
      <c r="C96" s="103">
        <v>124292</v>
      </c>
      <c r="D96" s="103">
        <v>441579.4</v>
      </c>
      <c r="G96" s="100"/>
      <c r="H96" s="100"/>
    </row>
    <row r="97" spans="1:4" ht="12.75">
      <c r="A97" s="20" t="s">
        <v>102</v>
      </c>
      <c r="B97" s="15">
        <v>720</v>
      </c>
      <c r="C97" s="90">
        <v>5022.6</v>
      </c>
      <c r="D97" s="90">
        <v>5022.6</v>
      </c>
    </row>
    <row r="98" spans="1:4" ht="12.75">
      <c r="A98" s="20" t="s">
        <v>103</v>
      </c>
      <c r="B98" s="15">
        <v>730</v>
      </c>
      <c r="C98" s="90"/>
      <c r="D98" s="90"/>
    </row>
    <row r="99" spans="1:4" ht="12.75">
      <c r="A99" s="20" t="s">
        <v>104</v>
      </c>
      <c r="B99" s="15">
        <v>740</v>
      </c>
      <c r="C99" s="90"/>
      <c r="D99" s="90"/>
    </row>
    <row r="100" spans="1:4" ht="12.75">
      <c r="A100" s="20" t="s">
        <v>105</v>
      </c>
      <c r="B100" s="15">
        <v>750</v>
      </c>
      <c r="C100" s="90"/>
      <c r="D100" s="90"/>
    </row>
    <row r="101" spans="1:4" ht="12.75">
      <c r="A101" s="20" t="s">
        <v>106</v>
      </c>
      <c r="B101" s="15">
        <v>760</v>
      </c>
      <c r="C101" s="90"/>
      <c r="D101" s="90">
        <v>7137.8</v>
      </c>
    </row>
    <row r="102" spans="1:4" ht="12.75">
      <c r="A102" s="21" t="s">
        <v>107</v>
      </c>
      <c r="B102" s="28">
        <v>770</v>
      </c>
      <c r="C102" s="91">
        <v>341452</v>
      </c>
      <c r="D102" s="91">
        <v>905862.3</v>
      </c>
    </row>
    <row r="103" spans="1:4" ht="12.75">
      <c r="A103" s="21" t="s">
        <v>108</v>
      </c>
      <c r="B103" s="28">
        <v>780</v>
      </c>
      <c r="C103" s="91">
        <v>10841779</v>
      </c>
      <c r="D103" s="91">
        <v>11384808.8</v>
      </c>
    </row>
    <row r="104" spans="1:4" s="32" customFormat="1" ht="15.75">
      <c r="A104" s="30"/>
      <c r="B104" s="31"/>
      <c r="C104" s="52"/>
      <c r="D104" s="52"/>
    </row>
    <row r="105" spans="1:4" s="32" customFormat="1" ht="15.75">
      <c r="A105" s="30"/>
      <c r="B105" s="31"/>
      <c r="C105" s="31"/>
      <c r="D105" s="31"/>
    </row>
    <row r="106" spans="1:4" ht="12.75">
      <c r="A106" s="33"/>
      <c r="B106" s="34"/>
      <c r="C106" s="34"/>
      <c r="D106" s="34"/>
    </row>
    <row r="107" spans="1:4" ht="12.75">
      <c r="A107" s="34"/>
      <c r="B107" s="34"/>
      <c r="C107" s="34"/>
      <c r="D107" s="34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7"/>
  <sheetViews>
    <sheetView showZeros="0" zoomScale="130" zoomScaleNormal="130" zoomScaleSheetLayoutView="100" zoomScalePageLayoutView="0" workbookViewId="0" topLeftCell="A13">
      <selection activeCell="C38" sqref="C38"/>
    </sheetView>
  </sheetViews>
  <sheetFormatPr defaultColWidth="9.140625" defaultRowHeight="15"/>
  <cols>
    <col min="1" max="1" width="66.8515625" style="35" customWidth="1"/>
    <col min="2" max="2" width="6.8515625" style="36" customWidth="1"/>
    <col min="3" max="3" width="13.421875" style="36" customWidth="1"/>
    <col min="4" max="16384" width="9.140625" style="36" customWidth="1"/>
  </cols>
  <sheetData>
    <row r="1" ht="7.5" customHeight="1"/>
    <row r="2" ht="7.5" customHeight="1"/>
    <row r="3" spans="1:3" ht="15.75">
      <c r="A3" s="108" t="s">
        <v>157</v>
      </c>
      <c r="B3" s="108"/>
      <c r="C3" s="5"/>
    </row>
    <row r="4" spans="1:3" ht="15.75">
      <c r="A4" s="108" t="str">
        <f>'Форма №1'!A3</f>
        <v> АО "Куйлик дехкон бозори"</v>
      </c>
      <c r="B4" s="108"/>
      <c r="C4" s="5"/>
    </row>
    <row r="5" spans="1:3" ht="15">
      <c r="A5" s="109" t="str">
        <f>'Форма №1'!A4</f>
        <v>за  II квартал  2023 г. </v>
      </c>
      <c r="B5" s="109"/>
      <c r="C5" s="4"/>
    </row>
    <row r="6" ht="5.25" customHeight="1"/>
    <row r="7" spans="1:3" ht="18.75" customHeight="1">
      <c r="A7" s="110" t="s">
        <v>109</v>
      </c>
      <c r="B7" s="112" t="s">
        <v>110</v>
      </c>
      <c r="C7" s="3">
        <v>2023</v>
      </c>
    </row>
    <row r="8" spans="1:3" ht="31.5" customHeight="1">
      <c r="A8" s="111"/>
      <c r="B8" s="112"/>
      <c r="C8" s="3" t="s">
        <v>173</v>
      </c>
    </row>
    <row r="9" spans="1:3" ht="11.25" customHeight="1">
      <c r="A9" s="37">
        <v>1</v>
      </c>
      <c r="B9" s="37">
        <v>2</v>
      </c>
      <c r="C9" s="37"/>
    </row>
    <row r="10" spans="1:3" ht="11.25">
      <c r="A10" s="38" t="s">
        <v>111</v>
      </c>
      <c r="B10" s="39">
        <v>10</v>
      </c>
      <c r="C10" s="101">
        <v>5956738</v>
      </c>
    </row>
    <row r="11" spans="1:3" ht="11.25">
      <c r="A11" s="38" t="s">
        <v>112</v>
      </c>
      <c r="B11" s="39">
        <v>20</v>
      </c>
      <c r="C11" s="101">
        <v>35785</v>
      </c>
    </row>
    <row r="12" spans="1:3" ht="12.75" customHeight="1">
      <c r="A12" s="40" t="s">
        <v>113</v>
      </c>
      <c r="B12" s="41">
        <v>30</v>
      </c>
      <c r="C12" s="101">
        <v>5920953</v>
      </c>
    </row>
    <row r="13" spans="1:3" ht="11.25">
      <c r="A13" s="40" t="s">
        <v>114</v>
      </c>
      <c r="B13" s="42">
        <v>40</v>
      </c>
      <c r="C13" s="101">
        <v>5015987</v>
      </c>
    </row>
    <row r="14" spans="1:3" ht="11.25">
      <c r="A14" s="38" t="s">
        <v>130</v>
      </c>
      <c r="B14" s="43">
        <v>50</v>
      </c>
      <c r="C14" s="101"/>
    </row>
    <row r="15" spans="1:3" ht="11.25">
      <c r="A15" s="38" t="s">
        <v>131</v>
      </c>
      <c r="B15" s="39">
        <v>60</v>
      </c>
      <c r="C15" s="101">
        <v>2934288</v>
      </c>
    </row>
    <row r="16" spans="1:3" ht="11.25">
      <c r="A16" s="38" t="s">
        <v>132</v>
      </c>
      <c r="B16" s="39">
        <v>70</v>
      </c>
      <c r="C16" s="101">
        <v>2081699</v>
      </c>
    </row>
    <row r="17" spans="1:3" ht="12" customHeight="1">
      <c r="A17" s="38" t="s">
        <v>163</v>
      </c>
      <c r="B17" s="39">
        <v>80</v>
      </c>
      <c r="C17" s="101"/>
    </row>
    <row r="18" spans="1:3" ht="11.25">
      <c r="A18" s="38" t="s">
        <v>115</v>
      </c>
      <c r="B18" s="39">
        <v>90</v>
      </c>
      <c r="C18" s="101"/>
    </row>
    <row r="19" spans="1:3" ht="11.25">
      <c r="A19" s="40" t="s">
        <v>116</v>
      </c>
      <c r="B19" s="37">
        <v>100</v>
      </c>
      <c r="C19" s="101">
        <v>904966</v>
      </c>
    </row>
    <row r="20" spans="1:3" ht="10.5" customHeight="1">
      <c r="A20" s="40" t="s">
        <v>117</v>
      </c>
      <c r="B20" s="37">
        <v>110</v>
      </c>
      <c r="C20" s="101">
        <v>142371</v>
      </c>
    </row>
    <row r="21" spans="1:3" ht="11.25">
      <c r="A21" s="38" t="s">
        <v>164</v>
      </c>
      <c r="B21" s="44">
        <v>120</v>
      </c>
      <c r="C21" s="101"/>
    </row>
    <row r="22" spans="1:3" ht="11.25">
      <c r="A22" s="38" t="s">
        <v>165</v>
      </c>
      <c r="B22" s="44">
        <v>130</v>
      </c>
      <c r="C22" s="101"/>
    </row>
    <row r="23" spans="1:3" ht="11.25">
      <c r="A23" s="38" t="s">
        <v>166</v>
      </c>
      <c r="B23" s="44">
        <v>140</v>
      </c>
      <c r="C23" s="101"/>
    </row>
    <row r="24" spans="1:3" ht="11.25">
      <c r="A24" s="45" t="s">
        <v>167</v>
      </c>
      <c r="B24" s="44">
        <v>150</v>
      </c>
      <c r="C24" s="101"/>
    </row>
    <row r="25" spans="1:3" ht="11.25">
      <c r="A25" s="38" t="s">
        <v>168</v>
      </c>
      <c r="B25" s="44">
        <v>160</v>
      </c>
      <c r="C25" s="101">
        <v>142371</v>
      </c>
    </row>
    <row r="26" spans="1:3" ht="12.75" customHeight="1">
      <c r="A26" s="40" t="s">
        <v>118</v>
      </c>
      <c r="B26" s="37">
        <v>170</v>
      </c>
      <c r="C26" s="101"/>
    </row>
    <row r="27" spans="1:3" ht="11.25">
      <c r="A27" s="45" t="s">
        <v>119</v>
      </c>
      <c r="B27" s="44">
        <v>180</v>
      </c>
      <c r="C27" s="101"/>
    </row>
    <row r="28" spans="1:3" ht="12" customHeight="1">
      <c r="A28" s="38" t="s">
        <v>169</v>
      </c>
      <c r="B28" s="44">
        <v>190</v>
      </c>
      <c r="C28" s="101"/>
    </row>
    <row r="29" spans="1:3" ht="11.25">
      <c r="A29" s="45" t="s">
        <v>120</v>
      </c>
      <c r="B29" s="44">
        <v>200</v>
      </c>
      <c r="C29" s="101"/>
    </row>
    <row r="30" spans="1:3" ht="11.25">
      <c r="A30" s="38" t="s">
        <v>170</v>
      </c>
      <c r="B30" s="44">
        <v>210</v>
      </c>
      <c r="C30" s="101"/>
    </row>
    <row r="31" spans="1:3" ht="12" customHeight="1">
      <c r="A31" s="40" t="s">
        <v>121</v>
      </c>
      <c r="B31" s="37">
        <v>220</v>
      </c>
      <c r="C31" s="101">
        <v>1047337</v>
      </c>
    </row>
    <row r="32" spans="1:3" ht="11.25">
      <c r="A32" s="38" t="s">
        <v>122</v>
      </c>
      <c r="B32" s="44">
        <v>230</v>
      </c>
      <c r="C32" s="101"/>
    </row>
    <row r="33" spans="1:3" ht="11.25" customHeight="1">
      <c r="A33" s="40" t="s">
        <v>123</v>
      </c>
      <c r="B33" s="37">
        <v>240</v>
      </c>
      <c r="C33" s="101">
        <v>1047337</v>
      </c>
    </row>
    <row r="34" spans="1:3" ht="11.25">
      <c r="A34" s="38" t="s">
        <v>171</v>
      </c>
      <c r="B34" s="44">
        <v>250</v>
      </c>
      <c r="C34" s="101">
        <v>221244</v>
      </c>
    </row>
    <row r="35" spans="1:3" ht="11.25">
      <c r="A35" s="38" t="s">
        <v>124</v>
      </c>
      <c r="B35" s="44">
        <v>251</v>
      </c>
      <c r="C35" s="101"/>
    </row>
    <row r="36" spans="1:3" ht="11.25">
      <c r="A36" s="38" t="s">
        <v>125</v>
      </c>
      <c r="B36" s="44">
        <v>260</v>
      </c>
      <c r="C36" s="101"/>
    </row>
    <row r="37" spans="1:3" ht="11.25">
      <c r="A37" s="40" t="s">
        <v>126</v>
      </c>
      <c r="B37" s="37">
        <v>270</v>
      </c>
      <c r="C37" s="101">
        <v>826093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41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3.140625" style="6" bestFit="1" customWidth="1"/>
    <col min="2" max="2" width="56.8515625" style="6" customWidth="1"/>
    <col min="3" max="3" width="11.00390625" style="7" bestFit="1" customWidth="1"/>
    <col min="4" max="4" width="12.57421875" style="6" customWidth="1"/>
    <col min="5" max="5" width="9.57421875" style="6" bestFit="1" customWidth="1"/>
    <col min="6" max="6" width="6.57421875" style="6" bestFit="1" customWidth="1"/>
    <col min="7" max="7" width="14.57421875" style="6" customWidth="1"/>
    <col min="8" max="8" width="12.57421875" style="6" customWidth="1"/>
    <col min="9" max="16384" width="9.140625" style="6" customWidth="1"/>
  </cols>
  <sheetData>
    <row r="2" spans="1:8" ht="14.25" customHeight="1">
      <c r="A2" s="116" t="s">
        <v>158</v>
      </c>
      <c r="B2" s="116"/>
      <c r="C2" s="116"/>
      <c r="D2" s="116"/>
      <c r="E2" s="116"/>
      <c r="F2" s="116"/>
      <c r="G2" s="116"/>
      <c r="H2" s="116"/>
    </row>
    <row r="3" spans="1:8" ht="20.25" customHeight="1">
      <c r="A3" s="116" t="s">
        <v>161</v>
      </c>
      <c r="B3" s="116"/>
      <c r="C3" s="116"/>
      <c r="D3" s="116"/>
      <c r="E3" s="116"/>
      <c r="F3" s="116"/>
      <c r="G3" s="116"/>
      <c r="H3" s="116"/>
    </row>
    <row r="4" spans="1:8" ht="20.25" customHeight="1">
      <c r="A4" s="116" t="str">
        <f>'Форма №1'!A3</f>
        <v> АО "Куйлик дехкон бозори"</v>
      </c>
      <c r="B4" s="116"/>
      <c r="C4" s="116"/>
      <c r="D4" s="116"/>
      <c r="E4" s="116"/>
      <c r="F4" s="116"/>
      <c r="G4" s="116"/>
      <c r="H4" s="116"/>
    </row>
    <row r="5" spans="1:8" ht="20.25" customHeight="1">
      <c r="A5" s="116" t="str">
        <f>'Форма №1'!A4</f>
        <v>за  II квартал  2023 г. </v>
      </c>
      <c r="B5" s="116"/>
      <c r="C5" s="116"/>
      <c r="D5" s="116"/>
      <c r="E5" s="116"/>
      <c r="F5" s="116"/>
      <c r="G5" s="116"/>
      <c r="H5" s="116"/>
    </row>
    <row r="7" spans="1:8" ht="47.25">
      <c r="A7" s="64" t="s">
        <v>12</v>
      </c>
      <c r="B7" s="64" t="s">
        <v>0</v>
      </c>
      <c r="C7" s="65" t="s">
        <v>11</v>
      </c>
      <c r="D7" s="49" t="s">
        <v>1</v>
      </c>
      <c r="E7" s="49" t="s">
        <v>13</v>
      </c>
      <c r="F7" s="49" t="s">
        <v>139</v>
      </c>
      <c r="G7" s="49" t="s">
        <v>140</v>
      </c>
      <c r="H7" s="49" t="s">
        <v>141</v>
      </c>
    </row>
    <row r="8" spans="1:9" ht="15.75">
      <c r="A8" s="46">
        <v>1</v>
      </c>
      <c r="B8" s="47" t="s">
        <v>2</v>
      </c>
      <c r="C8" s="56" t="s">
        <v>133</v>
      </c>
      <c r="D8" s="96">
        <v>0.17</v>
      </c>
      <c r="E8" s="97">
        <v>0.6</v>
      </c>
      <c r="F8" s="54">
        <v>0.4</v>
      </c>
      <c r="G8" s="77">
        <v>93</v>
      </c>
      <c r="H8" s="77">
        <f aca="true" t="shared" si="0" ref="H8:H15">G8*D8/100</f>
        <v>0.15810000000000002</v>
      </c>
      <c r="I8" s="51"/>
    </row>
    <row r="9" spans="1:9" ht="15.75">
      <c r="A9" s="46">
        <f>A8+1</f>
        <v>2</v>
      </c>
      <c r="B9" s="47" t="s">
        <v>3</v>
      </c>
      <c r="C9" s="56" t="s">
        <v>134</v>
      </c>
      <c r="D9" s="96">
        <v>0.17</v>
      </c>
      <c r="E9" s="97">
        <v>0.3</v>
      </c>
      <c r="F9" s="54">
        <f>('Форма №1'!D54+'Форма №1'!D49)/'Форма №1'!D83</f>
        <v>1.0857525476002257</v>
      </c>
      <c r="G9" s="77">
        <f>IF(E9&gt;0,F9/E9*100,0)</f>
        <v>361.9175158667419</v>
      </c>
      <c r="H9" s="77">
        <f t="shared" si="0"/>
        <v>0.6152597769734612</v>
      </c>
      <c r="I9" s="51"/>
    </row>
    <row r="10" spans="1:9" ht="15.75">
      <c r="A10" s="46">
        <f aca="true" t="shared" si="1" ref="A10:A15">A9+1</f>
        <v>3</v>
      </c>
      <c r="B10" s="47" t="s">
        <v>4</v>
      </c>
      <c r="C10" s="56" t="s">
        <v>135</v>
      </c>
      <c r="D10" s="96">
        <v>0.17</v>
      </c>
      <c r="E10" s="97">
        <v>4</v>
      </c>
      <c r="F10" s="54">
        <f>'Форма №1'!D68/('Форма №1'!D102-'Форма №1'!D70)</f>
        <v>11.567924286064228</v>
      </c>
      <c r="G10" s="77">
        <f>IF(E10&gt;0,F10/E10*100,0)</f>
        <v>289.1981071516057</v>
      </c>
      <c r="H10" s="77">
        <f t="shared" si="0"/>
        <v>0.49163678215772977</v>
      </c>
      <c r="I10" s="51"/>
    </row>
    <row r="11" spans="1:9" s="85" customFormat="1" ht="15.75">
      <c r="A11" s="71">
        <f t="shared" si="1"/>
        <v>4</v>
      </c>
      <c r="B11" s="72" t="s">
        <v>5</v>
      </c>
      <c r="C11" s="86" t="s">
        <v>159</v>
      </c>
      <c r="D11" s="96">
        <v>0.16</v>
      </c>
      <c r="E11" s="97">
        <v>20</v>
      </c>
      <c r="F11" s="73">
        <f>91/('Форма № 2'!C10/(('Форма №1'!C84+'Форма №1'!D84)/2))</f>
        <v>9.527496534176928</v>
      </c>
      <c r="G11" s="82">
        <f>IF(E11&gt;0,E11/F11*100,0)</f>
        <v>209.91873288283261</v>
      </c>
      <c r="H11" s="82">
        <f t="shared" si="0"/>
        <v>0.33586997261253215</v>
      </c>
      <c r="I11" s="84"/>
    </row>
    <row r="12" spans="1:9" s="85" customFormat="1" ht="15.75">
      <c r="A12" s="71">
        <f t="shared" si="1"/>
        <v>5</v>
      </c>
      <c r="B12" s="72" t="s">
        <v>6</v>
      </c>
      <c r="C12" s="86" t="s">
        <v>159</v>
      </c>
      <c r="D12" s="96">
        <v>0.16</v>
      </c>
      <c r="E12" s="97">
        <v>10</v>
      </c>
      <c r="F12" s="73">
        <f>91/('Форма № 2'!C10/(('Форма №1'!C37+'Форма №1'!D37)/2))</f>
        <v>37.40733578512266</v>
      </c>
      <c r="G12" s="82">
        <f>IF(E12&gt;0,E12/F12*100,0)</f>
        <v>26.732724451274926</v>
      </c>
      <c r="H12" s="82">
        <f t="shared" si="0"/>
        <v>0.04277235912203988</v>
      </c>
      <c r="I12" s="84"/>
    </row>
    <row r="13" spans="1:9" ht="15.75">
      <c r="A13" s="46">
        <f>A12+1</f>
        <v>6</v>
      </c>
      <c r="B13" s="47" t="s">
        <v>7</v>
      </c>
      <c r="C13" s="57" t="s">
        <v>138</v>
      </c>
      <c r="D13" s="96">
        <v>0.17</v>
      </c>
      <c r="E13" s="97">
        <v>3</v>
      </c>
      <c r="F13" s="55">
        <f>'Форма №1'!D56/('Форма №1'!D102-'Форма №1'!D70)</f>
        <v>4.087513742430831</v>
      </c>
      <c r="G13" s="77">
        <f>IF(E13&gt;0,F13/E13*100,0)</f>
        <v>136.2504580810277</v>
      </c>
      <c r="H13" s="77">
        <f t="shared" si="0"/>
        <v>0.2316257787377471</v>
      </c>
      <c r="I13" s="51"/>
    </row>
    <row r="14" spans="1:9" ht="15.75">
      <c r="A14" s="46">
        <f t="shared" si="1"/>
        <v>7</v>
      </c>
      <c r="B14" s="47" t="s">
        <v>137</v>
      </c>
      <c r="C14" s="57"/>
      <c r="D14" s="96"/>
      <c r="E14" s="97"/>
      <c r="F14" s="55"/>
      <c r="G14" s="77">
        <f>IF(E14&gt;0,F14/E14*100,0)</f>
        <v>0</v>
      </c>
      <c r="H14" s="77">
        <f t="shared" si="0"/>
        <v>0</v>
      </c>
      <c r="I14" s="51"/>
    </row>
    <row r="15" spans="1:9" ht="31.5">
      <c r="A15" s="46">
        <f t="shared" si="1"/>
        <v>8</v>
      </c>
      <c r="B15" s="48" t="s">
        <v>127</v>
      </c>
      <c r="C15" s="58"/>
      <c r="D15" s="98"/>
      <c r="E15" s="99"/>
      <c r="F15" s="46"/>
      <c r="G15" s="77">
        <f>IF(E15&gt;0,F15/E15*100,0)</f>
        <v>0</v>
      </c>
      <c r="H15" s="77">
        <f t="shared" si="0"/>
        <v>0</v>
      </c>
      <c r="I15" s="51"/>
    </row>
    <row r="16" spans="1:8" ht="15.75">
      <c r="A16" s="115" t="s">
        <v>128</v>
      </c>
      <c r="B16" s="115"/>
      <c r="C16" s="59"/>
      <c r="D16" s="53">
        <f>SUM(D8:D15)</f>
        <v>1</v>
      </c>
      <c r="E16" s="66"/>
      <c r="F16" s="2"/>
      <c r="G16" s="8"/>
      <c r="H16" s="74">
        <f>SUM(H8:H15)*100</f>
        <v>187.52646696035103</v>
      </c>
    </row>
    <row r="18" spans="1:8" ht="29.25" customHeight="1">
      <c r="A18" s="117" t="s">
        <v>14</v>
      </c>
      <c r="B18" s="117"/>
      <c r="C18" s="117"/>
      <c r="D18" s="117"/>
      <c r="E18" s="117"/>
      <c r="F18" s="117"/>
      <c r="G18" s="117"/>
      <c r="H18" s="117"/>
    </row>
    <row r="21" spans="1:8" ht="18.75">
      <c r="A21" s="113" t="s">
        <v>158</v>
      </c>
      <c r="B21" s="113"/>
      <c r="C21" s="113"/>
      <c r="D21" s="113"/>
      <c r="E21" s="113"/>
      <c r="F21" s="113"/>
      <c r="G21" s="113"/>
      <c r="H21" s="113"/>
    </row>
    <row r="22" spans="1:8" ht="18.75">
      <c r="A22" s="113" t="s">
        <v>8</v>
      </c>
      <c r="B22" s="113"/>
      <c r="C22" s="113"/>
      <c r="D22" s="113"/>
      <c r="E22" s="113"/>
      <c r="F22" s="113"/>
      <c r="G22" s="113"/>
      <c r="H22" s="113"/>
    </row>
    <row r="24" spans="1:8" ht="47.25">
      <c r="A24" s="67" t="s">
        <v>12</v>
      </c>
      <c r="B24" s="67" t="s">
        <v>0</v>
      </c>
      <c r="C24" s="67" t="s">
        <v>11</v>
      </c>
      <c r="D24" s="68" t="s">
        <v>1</v>
      </c>
      <c r="E24" s="69" t="s">
        <v>13</v>
      </c>
      <c r="F24" s="69" t="s">
        <v>139</v>
      </c>
      <c r="G24" s="69" t="s">
        <v>140</v>
      </c>
      <c r="H24" s="69" t="s">
        <v>141</v>
      </c>
    </row>
    <row r="25" spans="1:8" ht="15.75">
      <c r="A25" s="78">
        <v>1</v>
      </c>
      <c r="B25" s="79" t="s">
        <v>9</v>
      </c>
      <c r="C25" s="80" t="s">
        <v>136</v>
      </c>
      <c r="D25" s="87">
        <v>0</v>
      </c>
      <c r="E25" s="87">
        <v>0.5</v>
      </c>
      <c r="F25" s="81">
        <f>'Форма №1'!D11/'Форма №1'!D10</f>
        <v>0.3799227400831224</v>
      </c>
      <c r="G25" s="82">
        <f>IF(E25&gt;0,E25/F25*100,0)</f>
        <v>131.60570485741553</v>
      </c>
      <c r="H25" s="82">
        <f aca="true" t="shared" si="2" ref="H25:H37">G25*D25/100</f>
        <v>0</v>
      </c>
    </row>
    <row r="26" spans="1:8" ht="15.75">
      <c r="A26" s="50">
        <f>A25+1</f>
        <v>2</v>
      </c>
      <c r="B26" s="70" t="s">
        <v>143</v>
      </c>
      <c r="C26" s="61"/>
      <c r="D26" s="87"/>
      <c r="E26" s="87"/>
      <c r="F26" s="60"/>
      <c r="G26" s="77">
        <f>IF(E26&gt;0,F26/E26*100,0)</f>
        <v>0</v>
      </c>
      <c r="H26" s="77">
        <f t="shared" si="2"/>
        <v>0</v>
      </c>
    </row>
    <row r="27" spans="1:8" ht="15.75">
      <c r="A27" s="50">
        <f aca="true" t="shared" si="3" ref="A27:A37">A26+1</f>
        <v>3</v>
      </c>
      <c r="B27" s="70" t="s">
        <v>144</v>
      </c>
      <c r="C27" s="61"/>
      <c r="D27" s="87"/>
      <c r="E27" s="87"/>
      <c r="F27" s="60"/>
      <c r="G27" s="77">
        <f>IF(E27&gt;0,F27/E27*100,0)</f>
        <v>0</v>
      </c>
      <c r="H27" s="77">
        <f t="shared" si="2"/>
        <v>0</v>
      </c>
    </row>
    <row r="28" spans="1:8" ht="15.75">
      <c r="A28" s="50">
        <f t="shared" si="3"/>
        <v>4</v>
      </c>
      <c r="B28" s="70" t="s">
        <v>10</v>
      </c>
      <c r="C28" s="61"/>
      <c r="D28" s="87"/>
      <c r="E28" s="87"/>
      <c r="F28" s="60"/>
      <c r="G28" s="77">
        <f>IF(E28&gt;0,F28/E28*100,0)</f>
        <v>0</v>
      </c>
      <c r="H28" s="77">
        <f t="shared" si="2"/>
        <v>0</v>
      </c>
    </row>
    <row r="29" spans="1:8" ht="31.5">
      <c r="A29" s="50">
        <f t="shared" si="3"/>
        <v>5</v>
      </c>
      <c r="B29" s="70" t="s">
        <v>145</v>
      </c>
      <c r="C29" s="56" t="s">
        <v>154</v>
      </c>
      <c r="D29" s="87"/>
      <c r="E29" s="87">
        <v>0.5</v>
      </c>
      <c r="F29" s="60"/>
      <c r="G29" s="77">
        <f>IF(E29&gt;0,F29/E29*100,0)</f>
        <v>0</v>
      </c>
      <c r="H29" s="77">
        <f t="shared" si="2"/>
        <v>0</v>
      </c>
    </row>
    <row r="30" spans="1:8" ht="31.5">
      <c r="A30" s="78">
        <f t="shared" si="3"/>
        <v>6</v>
      </c>
      <c r="B30" s="79" t="s">
        <v>146</v>
      </c>
      <c r="C30" s="83"/>
      <c r="D30" s="87"/>
      <c r="E30" s="87"/>
      <c r="F30" s="81"/>
      <c r="G30" s="82">
        <f>IF(E30&gt;0,E30/F30*100,0)</f>
        <v>0</v>
      </c>
      <c r="H30" s="82">
        <f t="shared" si="2"/>
        <v>0</v>
      </c>
    </row>
    <row r="31" spans="1:8" ht="31.5">
      <c r="A31" s="50">
        <f t="shared" si="3"/>
        <v>7</v>
      </c>
      <c r="B31" s="70" t="s">
        <v>147</v>
      </c>
      <c r="C31" s="56" t="s">
        <v>155</v>
      </c>
      <c r="D31" s="87"/>
      <c r="E31" s="87">
        <v>0.1</v>
      </c>
      <c r="F31" s="60"/>
      <c r="G31" s="77">
        <f>IF(E31&gt;0,F31/E31*100,0)</f>
        <v>0</v>
      </c>
      <c r="H31" s="77">
        <f t="shared" si="2"/>
        <v>0</v>
      </c>
    </row>
    <row r="32" spans="1:8" ht="31.5">
      <c r="A32" s="50">
        <f t="shared" si="3"/>
        <v>8</v>
      </c>
      <c r="B32" s="70" t="s">
        <v>148</v>
      </c>
      <c r="C32" s="61"/>
      <c r="D32" s="87"/>
      <c r="E32" s="87"/>
      <c r="F32" s="60"/>
      <c r="G32" s="77">
        <f>IF(E32&gt;0,F32/E32*100,0)</f>
        <v>0</v>
      </c>
      <c r="H32" s="77">
        <f t="shared" si="2"/>
        <v>0</v>
      </c>
    </row>
    <row r="33" spans="1:8" ht="31.5">
      <c r="A33" s="50">
        <f t="shared" si="3"/>
        <v>9</v>
      </c>
      <c r="B33" s="70" t="s">
        <v>149</v>
      </c>
      <c r="C33" s="61"/>
      <c r="D33" s="87"/>
      <c r="E33" s="87"/>
      <c r="F33" s="60"/>
      <c r="G33" s="77">
        <f>IF(E33&gt;0,F33/E33*100,0)</f>
        <v>0</v>
      </c>
      <c r="H33" s="77">
        <f t="shared" si="2"/>
        <v>0</v>
      </c>
    </row>
    <row r="34" spans="1:8" ht="15.75">
      <c r="A34" s="78">
        <f t="shared" si="3"/>
        <v>10</v>
      </c>
      <c r="B34" s="79" t="s">
        <v>150</v>
      </c>
      <c r="C34" s="80" t="s">
        <v>156</v>
      </c>
      <c r="D34" s="87"/>
      <c r="E34" s="87">
        <v>1</v>
      </c>
      <c r="F34" s="81"/>
      <c r="G34" s="82" t="e">
        <f>IF(E34&gt;0,E34/F34*100,0)</f>
        <v>#DIV/0!</v>
      </c>
      <c r="H34" s="82" t="e">
        <f t="shared" si="2"/>
        <v>#DIV/0!</v>
      </c>
    </row>
    <row r="35" spans="1:8" ht="31.5">
      <c r="A35" s="50">
        <f t="shared" si="3"/>
        <v>11</v>
      </c>
      <c r="B35" s="70" t="s">
        <v>151</v>
      </c>
      <c r="C35" s="61"/>
      <c r="D35" s="87"/>
      <c r="E35" s="89">
        <v>100</v>
      </c>
      <c r="F35" s="60"/>
      <c r="G35" s="77">
        <f>IF(E35&gt;0,F35/E35*100,0)</f>
        <v>0</v>
      </c>
      <c r="H35" s="77">
        <f t="shared" si="2"/>
        <v>0</v>
      </c>
    </row>
    <row r="36" spans="1:8" ht="31.5">
      <c r="A36" s="50">
        <f t="shared" si="3"/>
        <v>12</v>
      </c>
      <c r="B36" s="70" t="s">
        <v>152</v>
      </c>
      <c r="C36" s="61"/>
      <c r="D36" s="87"/>
      <c r="E36" s="89">
        <v>100</v>
      </c>
      <c r="F36" s="60"/>
      <c r="G36" s="77">
        <f>IF(E36&gt;0,F36/E36*100,0)</f>
        <v>0</v>
      </c>
      <c r="H36" s="77">
        <f t="shared" si="2"/>
        <v>0</v>
      </c>
    </row>
    <row r="37" spans="1:8" ht="31.5">
      <c r="A37" s="50">
        <f t="shared" si="3"/>
        <v>13</v>
      </c>
      <c r="B37" s="70" t="s">
        <v>153</v>
      </c>
      <c r="C37" s="61"/>
      <c r="D37" s="87"/>
      <c r="E37" s="89">
        <v>100</v>
      </c>
      <c r="F37" s="60"/>
      <c r="G37" s="77">
        <f>IF(E37&gt;0,F37/E37*100,0)</f>
        <v>0</v>
      </c>
      <c r="H37" s="77">
        <f t="shared" si="2"/>
        <v>0</v>
      </c>
    </row>
    <row r="38" spans="1:8" ht="15">
      <c r="A38" s="114" t="s">
        <v>129</v>
      </c>
      <c r="B38" s="114"/>
      <c r="C38" s="9"/>
      <c r="D38" s="88">
        <f>SUM(D25:D37)</f>
        <v>0</v>
      </c>
      <c r="E38" s="88"/>
      <c r="F38" s="8"/>
      <c r="G38" s="8"/>
      <c r="H38" s="75" t="e">
        <f>SUM(H25:H37)</f>
        <v>#DIV/0!</v>
      </c>
    </row>
    <row r="41" spans="7:8" ht="15">
      <c r="G41" s="1" t="s">
        <v>142</v>
      </c>
      <c r="H41" s="76" t="e">
        <f>(H16+H38)/2</f>
        <v>#DIV/0!</v>
      </c>
    </row>
  </sheetData>
  <sheetProtection/>
  <mergeCells count="9">
    <mergeCell ref="A22:H22"/>
    <mergeCell ref="A38:B38"/>
    <mergeCell ref="A16:B16"/>
    <mergeCell ref="A3:H3"/>
    <mergeCell ref="A2:H2"/>
    <mergeCell ref="A21:H21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Пользователь</cp:lastModifiedBy>
  <cp:lastPrinted>2023-07-26T04:56:49Z</cp:lastPrinted>
  <dcterms:created xsi:type="dcterms:W3CDTF">2016-02-18T09:40:36Z</dcterms:created>
  <dcterms:modified xsi:type="dcterms:W3CDTF">2023-07-26T04:57:08Z</dcterms:modified>
  <cp:category/>
  <cp:version/>
  <cp:contentType/>
  <cp:contentStatus/>
</cp:coreProperties>
</file>