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9026A7-C23E-4F59-924F-1306C4487D81}" xr6:coauthVersionLast="45" xr6:coauthVersionMax="47" xr10:uidLastSave="{00000000-0000-0000-0000-000000000000}"/>
  <bookViews>
    <workbookView xWindow="-120" yWindow="-120" windowWidth="21840" windowHeight="13140" tabRatio="497" activeTab="4" xr2:uid="{00000000-000D-0000-FFFF-FFFF00000000}"/>
  </bookViews>
  <sheets>
    <sheet name="Баланс 1кв" sheetId="20" r:id="rId1"/>
    <sheet name="Баланс 1 кв" sheetId="21" r:id="rId2"/>
    <sheet name="Ф-2" sheetId="60" r:id="rId3"/>
    <sheet name="Ф-2-1" sheetId="61" r:id="rId4"/>
    <sheet name="Ф-2-2" sheetId="62" r:id="rId5"/>
    <sheet name="телефон 3 кв " sheetId="57" state="hidden" r:id="rId6"/>
    <sheet name="50% ГНИ-2017" sheetId="59" state="hidden" r:id="rId7"/>
  </sheets>
  <definedNames>
    <definedName name="_xlnm.Print_Area" localSheetId="6">'50% ГНИ-2017'!$A$1:$C$28</definedName>
    <definedName name="_xlnm.Print_Area" localSheetId="1">'Баланс 1 кв'!$B$65:$E$123</definedName>
  </definedNames>
  <calcPr calcId="191029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21" l="1"/>
  <c r="E78" i="21"/>
  <c r="E67" i="21"/>
  <c r="E66" i="21"/>
  <c r="E63" i="21"/>
  <c r="E45" i="21"/>
  <c r="E33" i="21"/>
  <c r="E26" i="21"/>
  <c r="E14" i="21"/>
  <c r="E13" i="21"/>
  <c r="E9" i="21"/>
  <c r="D79" i="21"/>
  <c r="D78" i="21"/>
  <c r="D67" i="21"/>
  <c r="D66" i="21"/>
  <c r="D63" i="21"/>
  <c r="D45" i="21"/>
  <c r="D33" i="21"/>
  <c r="D26" i="21"/>
  <c r="D14" i="21"/>
  <c r="D13" i="21"/>
  <c r="D9" i="21"/>
  <c r="E97" i="21" l="1"/>
  <c r="E98" i="21" s="1"/>
  <c r="D97" i="21"/>
  <c r="D98" i="21" s="1"/>
  <c r="E24" i="21"/>
  <c r="D52" i="21"/>
  <c r="E52" i="21"/>
  <c r="D24" i="21"/>
  <c r="C6" i="59"/>
  <c r="E53" i="21" l="1"/>
  <c r="D53" i="21"/>
  <c r="D21" i="59"/>
  <c r="C21" i="59"/>
  <c r="D16" i="59"/>
  <c r="D11" i="59"/>
  <c r="C11" i="59"/>
  <c r="D6" i="59"/>
  <c r="D12" i="59" s="1"/>
  <c r="B5" i="59"/>
  <c r="E6" i="59" s="1"/>
  <c r="E12" i="59" s="1"/>
  <c r="E4" i="59"/>
  <c r="C11" i="57"/>
  <c r="C24" i="59" l="1"/>
  <c r="E16" i="59"/>
  <c r="E21" i="59" s="1"/>
  <c r="D24" i="59"/>
</calcChain>
</file>

<file path=xl/sharedStrings.xml><?xml version="1.0" encoding="utf-8"?>
<sst xmlns="http://schemas.openxmlformats.org/spreadsheetml/2006/main" count="533" uniqueCount="467">
  <si>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</si>
  <si>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</si>
  <si>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</si>
  <si>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</si>
  <si>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</si>
  <si>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</si>
  <si>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</si>
  <si>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</si>
  <si>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</si>
  <si>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</si>
  <si>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</si>
  <si>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</si>
  <si>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</si>
  <si>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</si>
  <si>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</si>
  <si>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</si>
  <si>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</si>
  <si>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</si>
  <si>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</si>
  <si>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</si>
  <si>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</si>
  <si>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</si>
  <si>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</si>
  <si>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</si>
  <si>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</si>
  <si>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</si>
  <si>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</si>
  <si>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</si>
  <si>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</si>
  <si>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</si>
  <si>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</si>
  <si>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</si>
  <si>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</si>
  <si>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</si>
  <si>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</si>
  <si>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</si>
  <si>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</si>
  <si>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</si>
  <si>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</si>
  <si>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</si>
  <si>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</si>
  <si>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</si>
  <si>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</si>
  <si>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</si>
  <si>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</si>
  <si>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</si>
  <si>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</si>
  <si>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</si>
  <si>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</si>
  <si>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</si>
  <si>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</si>
  <si>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</si>
  <si>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</si>
  <si>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</si>
  <si>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</si>
  <si>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</si>
  <si>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</si>
  <si>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</si>
  <si>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</si>
  <si>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</si>
  <si>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</si>
  <si>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</si>
  <si>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</si>
  <si>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</si>
  <si>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</si>
  <si>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</si>
  <si>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</si>
  <si>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</si>
  <si>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</si>
  <si>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</si>
  <si>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</si>
  <si>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</si>
  <si>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</si>
  <si>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</si>
  <si>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</si>
  <si>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</si>
  <si>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</si>
  <si>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</si>
  <si>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</si>
  <si>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</si>
  <si>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</si>
  <si>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</si>
  <si>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</si>
  <si>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</si>
  <si>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</si>
  <si>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</si>
  <si>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</si>
  <si>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</si>
  <si>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</si>
  <si>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</si>
  <si>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</si>
  <si>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</si>
  <si>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</si>
  <si>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</si>
  <si>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</si>
  <si>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</si>
  <si>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</si>
  <si>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</si>
  <si>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</si>
  <si>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</si>
  <si>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</si>
  <si>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</si>
  <si>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</si>
  <si>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</si>
  <si>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</si>
  <si>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</si>
  <si>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</si>
  <si>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</si>
  <si>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</si>
  <si>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</si>
  <si>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</si>
  <si>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</si>
  <si>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</si>
  <si>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</si>
  <si>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</si>
  <si>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</si>
  <si>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</si>
  <si>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</si>
  <si>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</si>
  <si>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</si>
  <si>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</si>
  <si>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</si>
  <si>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</si>
  <si>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</si>
  <si>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</si>
  <si>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</si>
  <si>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</si>
  <si>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</si>
  <si>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</si>
  <si>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</si>
  <si>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</si>
  <si>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</si>
  <si>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</si>
  <si>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</si>
  <si>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</si>
  <si>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</si>
  <si>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</si>
  <si>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</si>
  <si>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</si>
  <si>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</si>
  <si>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</si>
  <si>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</si>
  <si>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</si>
  <si>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</si>
  <si>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</si>
  <si>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</si>
  <si>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</si>
  <si>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</si>
  <si>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</si>
  <si>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</si>
  <si>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</si>
  <si>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</si>
  <si>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</si>
  <si>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</si>
  <si>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</si>
  <si>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</si>
  <si>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</si>
  <si>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</si>
  <si>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</si>
  <si>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</si>
  <si>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</si>
  <si>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</si>
  <si>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</si>
  <si>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</si>
  <si>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</si>
  <si>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</si>
  <si>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</si>
  <si>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</si>
  <si>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</si>
  <si>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</si>
  <si>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</si>
  <si>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</si>
  <si>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</si>
  <si>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</si>
  <si>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</si>
  <si>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</si>
  <si>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</si>
  <si>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</si>
  <si>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</si>
  <si>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</si>
  <si>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</si>
  <si>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</si>
  <si>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</si>
  <si>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</si>
  <si>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</si>
  <si>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</si>
  <si>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</si>
  <si>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</si>
  <si>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</si>
  <si>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</si>
  <si>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</si>
  <si>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</si>
  <si>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</si>
  <si>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</si>
  <si>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</si>
  <si>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</si>
  <si>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</si>
  <si>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</si>
  <si>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</si>
  <si>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</si>
  <si>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</si>
  <si>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</si>
  <si>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</si>
  <si>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</si>
  <si>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</si>
  <si>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</si>
  <si>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</si>
  <si>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</si>
  <si>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</si>
  <si>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</si>
  <si>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</si>
  <si>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</si>
  <si>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</si>
  <si>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</si>
  <si>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</si>
  <si>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</si>
  <si>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</si>
  <si>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</si>
  <si>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</si>
  <si>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</si>
  <si>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</si>
  <si>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</si>
  <si>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</si>
  <si>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№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</si>
  <si>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</si>
  <si>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</si>
  <si>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</si>
  <si>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</si>
  <si>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</si>
  <si>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</si>
  <si>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</si>
  <si>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</si>
  <si>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</si>
  <si>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</si>
  <si>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</si>
  <si>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</si>
  <si>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</si>
  <si>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</si>
  <si>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</si>
  <si>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</si>
  <si>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</si>
  <si>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</si>
  <si>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</si>
  <si>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</si>
  <si>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БЕКТЕМИРСКИЙ р-н</t>
  </si>
  <si>
    <t>Жами</t>
  </si>
  <si>
    <t>Суммаси</t>
  </si>
  <si>
    <t xml:space="preserve"> </t>
  </si>
  <si>
    <t xml:space="preserve">                                                                                                           </t>
  </si>
  <si>
    <t>(минг сум хисобида)</t>
  </si>
  <si>
    <t>Номи</t>
  </si>
  <si>
    <t>ЖАМИ:</t>
  </si>
  <si>
    <t>" QOYLIK DEHQON BOZORI "АЖ</t>
  </si>
  <si>
    <t>Перечисление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</si>
  <si>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</si>
  <si>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</si>
  <si>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</si>
  <si>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</si>
  <si>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</si>
  <si>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</si>
  <si>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</si>
  <si>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</si>
  <si>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</si>
  <si>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</si>
  <si>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</si>
  <si>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декабр</t>
  </si>
  <si>
    <t>Жами йиллик</t>
  </si>
  <si>
    <t>Бош бухгалтер</t>
  </si>
  <si>
    <t>Жами 6 ойга</t>
  </si>
  <si>
    <t>Янгиабад телефон тормоги</t>
  </si>
  <si>
    <t>булган  телефон харажати руйхати</t>
  </si>
  <si>
    <t>рахбари</t>
  </si>
  <si>
    <t>Сальдо на 01.01.2017й</t>
  </si>
  <si>
    <t>Сальдо на 01.04.2017й</t>
  </si>
  <si>
    <t>по ОКЭД</t>
  </si>
  <si>
    <t>Д.Х.Жумаев</t>
  </si>
  <si>
    <t>ФАРГОНА ЙУЛИ КУЧАСИ КУЙЛИК ДЕХКОН БОЗОРИ</t>
  </si>
  <si>
    <t>1 квартал</t>
  </si>
  <si>
    <t>2 квартал</t>
  </si>
  <si>
    <t>3 квартал</t>
  </si>
  <si>
    <t>4 квартал</t>
  </si>
  <si>
    <t>жами</t>
  </si>
  <si>
    <t>Ойлар</t>
  </si>
  <si>
    <t>Хисобланиши</t>
  </si>
  <si>
    <t>Гл.Бухгалтер_____________________________Ш.М.Исломов</t>
  </si>
  <si>
    <t>Ш.М.Исломов</t>
  </si>
  <si>
    <t xml:space="preserve"> 2018 йил 1 ярим йиллик да  50 % солик тугрисида маълумот</t>
  </si>
  <si>
    <t xml:space="preserve">       Ш.И.Файзуллаев</t>
  </si>
  <si>
    <t xml:space="preserve">Ўзбекистон Республикаси Молия вазирининг
2002 йил 27 декабрдаги 140-сонли буйруғига
1-сонли илова, ЎзР АВ томонидан 2003 й.
24 январда рўйхатга олинган N 1209
Приложение N 1 к Приказу министра
финансов от 27 декабря 2002 г. N 140,
зарегистрированному МЮ
24 января 2003 г. N 1209
</t>
  </si>
  <si>
    <t>Акциядорлик  жамияти</t>
  </si>
  <si>
    <t>"Куйлик Дехкон бозори" АЖ  2019 йил 1апрель  холатига</t>
  </si>
  <si>
    <t>Центр по  управлению  муниципальными активами</t>
  </si>
  <si>
    <t>Руководитель____________________________Ш.Х Рафиков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</si>
  <si>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</si>
  <si>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</si>
  <si>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</si>
  <si>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</si>
  <si>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</si>
  <si>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</si>
  <si>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</si>
  <si>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</si>
  <si>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</si>
  <si>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</si>
  <si>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2024 йил 1 январдан 2024 йил 1  апрелигача</t>
  </si>
  <si>
    <t>с 1 января 2024г  по 1 апреля 2024 года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</si>
  <si>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</si>
  <si>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</si>
  <si>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</si>
  <si>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</si>
  <si>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</si>
  <si>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</si>
  <si>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</si>
  <si>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</si>
  <si>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</si>
  <si>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</si>
  <si>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</si>
  <si>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</si>
  <si>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</si>
  <si>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</si>
  <si>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</si>
  <si>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</si>
  <si>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</si>
  <si>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</si>
  <si>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</si>
  <si>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</si>
  <si>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</si>
  <si>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</si>
  <si>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</si>
  <si>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</si>
  <si>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</si>
  <si>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</si>
  <si>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</si>
  <si>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</si>
  <si>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</si>
  <si>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</si>
  <si>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</si>
  <si>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</si>
  <si>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</si>
  <si>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</si>
  <si>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</si>
  <si>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</si>
  <si>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</si>
  <si>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</si>
  <si>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</si>
  <si>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</si>
  <si>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</si>
  <si>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</si>
  <si>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</si>
  <si>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</si>
  <si>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</si>
  <si>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</si>
  <si>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Валовая прибыль (убыток) от реализации продукции (товаров,работ и услуг) (стр.010-020)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</si>
  <si>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</si>
  <si>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</si>
  <si>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</si>
  <si>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</si>
  <si>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</si>
  <si>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</si>
  <si>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</si>
  <si>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</si>
  <si>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</si>
  <si>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</si>
  <si>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</si>
  <si>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</si>
  <si>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</si>
  <si>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</si>
  <si>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</si>
  <si>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</si>
  <si>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</si>
  <si>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</si>
  <si>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</si>
  <si>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</si>
  <si>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</si>
  <si>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</si>
  <si>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</si>
  <si>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</si>
  <si>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</si>
  <si>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</si>
  <si>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</si>
  <si>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</si>
  <si>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</si>
  <si>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</si>
  <si>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</si>
  <si>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</si>
  <si>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</si>
  <si>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</si>
  <si>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</si>
  <si>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</si>
  <si>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</si>
  <si>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</si>
  <si>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</si>
  <si>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</si>
  <si>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</si>
  <si>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</si>
  <si>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</si>
  <si>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</si>
  <si>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</si>
  <si>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</si>
  <si>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</si>
  <si>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</si>
  <si>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</si>
  <si>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</si>
  <si>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</si>
  <si>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</si>
  <si>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</si>
  <si>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</si>
  <si>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</si>
  <si>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</si>
  <si>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</si>
  <si>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</si>
  <si>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</si>
  <si>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</si>
  <si>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</si>
  <si>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</si>
  <si>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</si>
  <si>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</si>
  <si>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</si>
  <si>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Хисобот даври учун хисоб-китоб бўйича тўланади-начис
Причитается по расчету за отчетный период</t>
  </si>
  <si>
    <t>Хисобот -оплата 
даври учун 
хисоб-китоб бўйича хисоблангандан хақиқатда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</si>
  <si>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</si>
  <si>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</si>
  <si>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</si>
  <si>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</si>
  <si>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</si>
  <si>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</si>
  <si>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</si>
  <si>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</si>
  <si>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</si>
  <si>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</si>
  <si>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</si>
  <si>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</si>
  <si>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</si>
  <si>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</si>
  <si>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</si>
  <si>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</si>
  <si>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</si>
  <si>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</si>
  <si>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</si>
  <si>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</si>
  <si>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</si>
  <si>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</si>
  <si>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</si>
  <si>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</si>
  <si>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</si>
  <si>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</si>
  <si>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</si>
  <si>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</si>
  <si>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</si>
  <si>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</si>
  <si>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</si>
  <si>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</si>
  <si>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</si>
  <si>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</si>
  <si>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</si>
  <si>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</si>
  <si>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</si>
  <si>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</si>
  <si>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</si>
  <si>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</si>
  <si>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</si>
  <si>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</si>
  <si>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</si>
  <si>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</si>
  <si>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</si>
  <si>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Руководитель_______________________Ш.Х Рафиков</t>
  </si>
  <si>
    <t>Главный бухгалтер__________________Ш.М.Исломов</t>
  </si>
  <si>
    <t>Ф-2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</si>
</sst>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_-* #,##0.0\ _s_u_'_m_-;\-* #,##0.0\ _s_u_'_m_-;_-* &quot;-&quot;??\ _s_u_'_m_-;_-@_-"/>
    <numFmt numFmtId="168" formatCode="#,##0.0"/>
    <numFmt numFmtId="169" formatCode="0.0"/>
    <numFmt numFmtId="170" formatCode="0.000"/>
    <numFmt numFmtId="171" formatCode="0.00000"/>
    <numFmt numFmtId="172" formatCode="_-* #,##0.0_р_._-;\-* #,##0.0_р_._-;_-* &quot;-&quot;??_р_._-;_-@_-"/>
  </numFmts>
  <fonts count="23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name val="Arial Cyr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1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166" fontId="6" fillId="4" borderId="0" xfId="0" applyNumberFormat="1" applyFont="1" applyFill="1" applyAlignment="1">
      <alignment horizontal="right" vertical="center"/>
    </xf>
    <xf numFmtId="166" fontId="8" fillId="4" borderId="4" xfId="0" applyNumberFormat="1" applyFont="1" applyFill="1" applyBorder="1" applyAlignment="1">
      <alignment horizontal="right" vertical="center"/>
    </xf>
    <xf numFmtId="0" fontId="0" fillId="0" borderId="1" xfId="0" applyBorder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8" fontId="10" fillId="5" borderId="11" xfId="0" applyNumberFormat="1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168" fontId="9" fillId="0" borderId="0" xfId="0" applyNumberFormat="1" applyFont="1"/>
    <xf numFmtId="0" fontId="14" fillId="0" borderId="0" xfId="0" applyFont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169" fontId="14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0" xfId="0" applyFont="1"/>
    <xf numFmtId="0" fontId="13" fillId="6" borderId="1" xfId="0" applyFont="1" applyFill="1" applyBorder="1"/>
    <xf numFmtId="164" fontId="0" fillId="0" borderId="1" xfId="1" applyFont="1" applyBorder="1" applyAlignment="1"/>
    <xf numFmtId="164" fontId="13" fillId="0" borderId="1" xfId="1" applyFont="1" applyBorder="1" applyAlignment="1"/>
    <xf numFmtId="0" fontId="14" fillId="0" borderId="16" xfId="0" applyFont="1" applyBorder="1"/>
    <xf numFmtId="0" fontId="13" fillId="0" borderId="13" xfId="0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168" fontId="10" fillId="5" borderId="18" xfId="0" applyNumberFormat="1" applyFont="1" applyFill="1" applyBorder="1" applyAlignment="1">
      <alignment horizontal="center" wrapText="1"/>
    </xf>
    <xf numFmtId="168" fontId="10" fillId="5" borderId="15" xfId="0" applyNumberFormat="1" applyFont="1" applyFill="1" applyBorder="1" applyAlignment="1">
      <alignment horizontal="center" wrapText="1"/>
    </xf>
    <xf numFmtId="0" fontId="14" fillId="0" borderId="19" xfId="0" applyFont="1" applyBorder="1"/>
    <xf numFmtId="0" fontId="14" fillId="0" borderId="3" xfId="0" applyFont="1" applyBorder="1"/>
    <xf numFmtId="0" fontId="13" fillId="6" borderId="3" xfId="0" applyFont="1" applyFill="1" applyBorder="1"/>
    <xf numFmtId="0" fontId="0" fillId="0" borderId="3" xfId="0" applyBorder="1"/>
    <xf numFmtId="2" fontId="1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0" fillId="0" borderId="6" xfId="0" applyBorder="1"/>
    <xf numFmtId="0" fontId="13" fillId="0" borderId="6" xfId="0" applyFont="1" applyBorder="1" applyAlignment="1">
      <alignment horizontal="center"/>
    </xf>
    <xf numFmtId="169" fontId="14" fillId="0" borderId="6" xfId="0" applyNumberFormat="1" applyFont="1" applyBorder="1" applyAlignment="1">
      <alignment horizontal="center"/>
    </xf>
    <xf numFmtId="164" fontId="0" fillId="0" borderId="16" xfId="1" applyFont="1" applyBorder="1" applyAlignment="1"/>
    <xf numFmtId="172" fontId="14" fillId="0" borderId="20" xfId="1" applyNumberFormat="1" applyFont="1" applyBorder="1" applyAlignment="1"/>
    <xf numFmtId="172" fontId="14" fillId="0" borderId="21" xfId="1" applyNumberFormat="1" applyFont="1" applyBorder="1" applyAlignment="1"/>
    <xf numFmtId="172" fontId="13" fillId="6" borderId="21" xfId="1" applyNumberFormat="1" applyFont="1" applyFill="1" applyBorder="1" applyAlignment="1"/>
    <xf numFmtId="172" fontId="0" fillId="0" borderId="21" xfId="1" applyNumberFormat="1" applyFont="1" applyBorder="1" applyAlignment="1"/>
    <xf numFmtId="164" fontId="13" fillId="6" borderId="21" xfId="1" applyFont="1" applyFill="1" applyBorder="1" applyAlignment="1"/>
    <xf numFmtId="164" fontId="13" fillId="0" borderId="21" xfId="1" applyFont="1" applyBorder="1" applyAlignment="1"/>
    <xf numFmtId="164" fontId="14" fillId="0" borderId="21" xfId="1" applyFont="1" applyBorder="1" applyAlignment="1"/>
    <xf numFmtId="164" fontId="0" fillId="0" borderId="21" xfId="1" applyFont="1" applyBorder="1" applyAlignment="1"/>
    <xf numFmtId="164" fontId="13" fillId="6" borderId="22" xfId="1" applyFont="1" applyFill="1" applyBorder="1" applyAlignment="1"/>
    <xf numFmtId="167" fontId="10" fillId="0" borderId="0" xfId="1" applyNumberFormat="1" applyFont="1" applyFill="1" applyBorder="1" applyAlignment="1">
      <alignment horizontal="center" vertical="center" wrapText="1"/>
    </xf>
    <xf numFmtId="171" fontId="2" fillId="0" borderId="0" xfId="0" applyNumberFormat="1" applyFont="1" applyAlignment="1">
      <alignment vertical="center"/>
    </xf>
    <xf numFmtId="166" fontId="18" fillId="4" borderId="1" xfId="0" applyNumberFormat="1" applyFont="1" applyFill="1" applyBorder="1" applyAlignment="1">
      <alignment horizontal="right" vertical="center"/>
    </xf>
    <xf numFmtId="166" fontId="18" fillId="4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2" xfId="0" applyFont="1" applyBorder="1" applyAlignment="1">
      <alignment horizontal="left"/>
    </xf>
    <xf numFmtId="0" fontId="0" fillId="0" borderId="0" xfId="0" applyAlignment="1">
      <alignment horizontal="right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168" fontId="0" fillId="7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68" fontId="0" fillId="7" borderId="25" xfId="0" applyNumberFormat="1" applyFill="1" applyBorder="1" applyAlignment="1">
      <alignment horizontal="center" vertical="center"/>
    </xf>
    <xf numFmtId="168" fontId="0" fillId="7" borderId="16" xfId="0" applyNumberFormat="1" applyFill="1" applyBorder="1" applyAlignment="1">
      <alignment horizontal="center" vertical="center"/>
    </xf>
    <xf numFmtId="168" fontId="0" fillId="8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7" borderId="4" xfId="0" applyNumberFormat="1" applyFill="1" applyBorder="1" applyAlignment="1">
      <alignment horizontal="center" vertical="center"/>
    </xf>
    <xf numFmtId="4" fontId="0" fillId="7" borderId="25" xfId="0" applyNumberFormat="1" applyFill="1" applyBorder="1" applyAlignment="1">
      <alignment horizontal="center" vertical="center"/>
    </xf>
    <xf numFmtId="4" fontId="0" fillId="7" borderId="16" xfId="0" applyNumberFormat="1" applyFill="1" applyBorder="1" applyAlignment="1">
      <alignment horizontal="center" vertical="center"/>
    </xf>
    <xf numFmtId="168" fontId="0" fillId="8" borderId="4" xfId="0" applyNumberFormat="1" applyFill="1" applyBorder="1" applyAlignment="1">
      <alignment horizontal="center" vertical="center"/>
    </xf>
    <xf numFmtId="168" fontId="0" fillId="8" borderId="25" xfId="0" applyNumberFormat="1" applyFill="1" applyBorder="1" applyAlignment="1">
      <alignment horizontal="center" vertical="center"/>
    </xf>
    <xf numFmtId="168" fontId="0" fillId="8" borderId="1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168" fontId="2" fillId="7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7" borderId="4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4" fontId="2" fillId="7" borderId="16" xfId="0" applyNumberFormat="1" applyFont="1" applyFill="1" applyBorder="1" applyAlignment="1">
      <alignment horizontal="center" vertical="center" wrapText="1"/>
    </xf>
    <xf numFmtId="168" fontId="2" fillId="8" borderId="4" xfId="0" applyNumberFormat="1" applyFont="1" applyFill="1" applyBorder="1" applyAlignment="1">
      <alignment horizontal="center" vertical="center"/>
    </xf>
    <xf numFmtId="168" fontId="2" fillId="8" borderId="1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 vertical="center" wrapText="1"/>
    </xf>
    <xf numFmtId="168" fontId="2" fillId="4" borderId="7" xfId="0" applyNumberFormat="1" applyFont="1" applyFill="1" applyBorder="1" applyAlignment="1">
      <alignment horizontal="center" vertical="center"/>
    </xf>
    <xf numFmtId="168" fontId="2" fillId="4" borderId="23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168" fontId="2" fillId="4" borderId="19" xfId="0" applyNumberFormat="1" applyFont="1" applyFill="1" applyBorder="1" applyAlignment="1">
      <alignment horizontal="center" vertical="center"/>
    </xf>
    <xf numFmtId="168" fontId="2" fillId="4" borderId="24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168" fontId="0" fillId="0" borderId="0" xfId="0" applyNumberFormat="1" applyAlignment="1">
      <alignment horizontal="left"/>
    </xf>
    <xf numFmtId="0" fontId="21" fillId="0" borderId="0" xfId="0" applyFont="1" applyAlignment="1">
      <alignment horizontal="left" vertical="center"/>
    </xf>
  </cellXfs>
  <cellStyles count="5">
    <cellStyle name="Обычный" xfId="0" builtinId="0"/>
    <cellStyle name="Обычный 3" xfId="2" xr:uid="{00000000-0005-0000-0000-000001000000}"/>
    <cellStyle name="Обычный 5" xfId="3" xr:uid="{00000000-0005-0000-0000-000002000000}"/>
    <cellStyle name="Обычный 6" xfId="4" xr:uid="{00000000-0005-0000-0000-000003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6"/>
  <sheetViews>
    <sheetView topLeftCell="A3" workbookViewId="0">
      <selection activeCell="K19" sqref="K19"/>
    </sheetView>
  </sheetViews>
  <sheetFormatPr defaultRowHeight="12.75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0" customWidth="1"/>
    <col min="10" max="10" width="1.7109375" style="16" customWidth="1"/>
    <col min="11" max="16384" width="9.140625" style="16"/>
  </cols>
  <sheetData>
    <row r="1" spans="1:9">
      <c r="A1" s="15" t="s">
        <v>240</v>
      </c>
      <c r="B1" s="114"/>
      <c r="C1" s="114"/>
      <c r="D1" s="114"/>
      <c r="E1" s="114"/>
      <c r="F1" s="114"/>
      <c r="G1" s="114"/>
      <c r="H1" s="114"/>
      <c r="I1" s="114"/>
    </row>
    <row r="2" spans="1:9" ht="123.75" customHeight="1">
      <c r="B2" s="115" t="s">
        <v>288</v>
      </c>
      <c r="C2" s="115"/>
      <c r="D2" s="115"/>
      <c r="E2" s="115"/>
      <c r="F2" s="115"/>
      <c r="G2" s="115"/>
      <c r="H2" s="115"/>
      <c r="I2" s="115"/>
    </row>
    <row r="3" spans="1:9" ht="26.1" customHeight="1">
      <c r="B3" s="116" t="s">
        <v>239</v>
      </c>
      <c r="C3" s="116"/>
      <c r="D3" s="116"/>
      <c r="E3" s="116"/>
      <c r="F3" s="116"/>
      <c r="G3" s="116"/>
      <c r="H3" s="116"/>
      <c r="I3" s="116"/>
    </row>
    <row r="4" spans="1:9">
      <c r="B4" s="4" t="s">
        <v>219</v>
      </c>
      <c r="C4" s="3">
        <v>2024</v>
      </c>
      <c r="D4" s="59" t="s">
        <v>0</v>
      </c>
      <c r="E4" s="3">
        <v>1</v>
      </c>
      <c r="F4" s="112" t="s">
        <v>174</v>
      </c>
      <c r="G4" s="112"/>
      <c r="H4" s="117"/>
      <c r="I4" s="13" t="s">
        <v>220</v>
      </c>
    </row>
    <row r="5" spans="1:9">
      <c r="B5" s="118" t="s">
        <v>175</v>
      </c>
      <c r="C5" s="118"/>
      <c r="D5" s="118"/>
      <c r="E5" s="118"/>
      <c r="F5" s="118"/>
      <c r="G5" s="118"/>
      <c r="H5" s="119"/>
      <c r="I5" s="17"/>
    </row>
    <row r="6" spans="1:9" ht="3.95" customHeight="1">
      <c r="B6" s="110"/>
      <c r="C6" s="110"/>
      <c r="D6" s="110"/>
      <c r="E6" s="110"/>
      <c r="F6" s="110"/>
      <c r="G6" s="110"/>
      <c r="H6" s="110"/>
      <c r="I6" s="110"/>
    </row>
    <row r="7" spans="1:9">
      <c r="B7" s="2" t="s">
        <v>178</v>
      </c>
      <c r="C7" s="111" t="s">
        <v>243</v>
      </c>
      <c r="D7" s="111"/>
      <c r="E7" s="111"/>
      <c r="F7" s="111"/>
      <c r="G7" s="111"/>
      <c r="H7" s="4" t="s">
        <v>182</v>
      </c>
      <c r="I7" s="18">
        <v>17491203</v>
      </c>
    </row>
    <row r="8" spans="1:9" ht="3.95" customHeight="1">
      <c r="B8" s="110"/>
      <c r="C8" s="110"/>
      <c r="D8" s="110"/>
      <c r="E8" s="110"/>
      <c r="F8" s="110"/>
      <c r="G8" s="110"/>
      <c r="H8" s="110"/>
      <c r="I8" s="110"/>
    </row>
    <row r="9" spans="1:9">
      <c r="B9" s="2" t="s">
        <v>176</v>
      </c>
      <c r="C9" s="111" t="s">
        <v>247</v>
      </c>
      <c r="D9" s="111"/>
      <c r="E9" s="111"/>
      <c r="F9" s="111"/>
      <c r="G9" s="111"/>
      <c r="H9" s="4" t="s">
        <v>274</v>
      </c>
      <c r="I9" s="19">
        <v>68201</v>
      </c>
    </row>
    <row r="10" spans="1:9" ht="14.25" customHeight="1">
      <c r="B10" s="110"/>
      <c r="C10" s="110"/>
      <c r="D10" s="110"/>
      <c r="E10" s="110"/>
      <c r="F10" s="110"/>
      <c r="G10" s="110"/>
      <c r="H10" s="110"/>
      <c r="I10" s="110"/>
    </row>
    <row r="11" spans="1:9" ht="25.5">
      <c r="B11" s="2" t="s">
        <v>191</v>
      </c>
      <c r="C11" s="111"/>
      <c r="D11" s="111"/>
      <c r="E11" s="111"/>
      <c r="F11" s="111"/>
      <c r="G11" s="111"/>
      <c r="H11" s="4" t="s">
        <v>183</v>
      </c>
      <c r="I11" s="19">
        <v>1150</v>
      </c>
    </row>
    <row r="12" spans="1:9" ht="3.95" customHeight="1">
      <c r="B12" s="110"/>
      <c r="C12" s="110"/>
      <c r="D12" s="110"/>
      <c r="E12" s="110"/>
      <c r="F12" s="110"/>
      <c r="G12" s="110"/>
      <c r="H12" s="110"/>
      <c r="I12" s="110"/>
    </row>
    <row r="13" spans="1:9">
      <c r="B13" s="2" t="s">
        <v>190</v>
      </c>
      <c r="C13" s="111" t="s">
        <v>289</v>
      </c>
      <c r="D13" s="111"/>
      <c r="E13" s="111"/>
      <c r="F13" s="111"/>
      <c r="G13" s="111"/>
      <c r="H13" s="4" t="s">
        <v>184</v>
      </c>
      <c r="I13" s="19">
        <v>144</v>
      </c>
    </row>
    <row r="14" spans="1:9" ht="11.25" customHeight="1">
      <c r="B14" s="110"/>
      <c r="C14" s="110"/>
      <c r="D14" s="110"/>
      <c r="E14" s="110"/>
      <c r="F14" s="110"/>
      <c r="G14" s="110"/>
      <c r="H14" s="110"/>
      <c r="I14" s="110"/>
    </row>
    <row r="15" spans="1:9" ht="25.5">
      <c r="B15" s="2" t="s">
        <v>180</v>
      </c>
      <c r="C15" s="111" t="s">
        <v>291</v>
      </c>
      <c r="D15" s="111"/>
      <c r="E15" s="111"/>
      <c r="F15" s="111"/>
      <c r="G15" s="111"/>
      <c r="H15" s="4" t="s">
        <v>192</v>
      </c>
      <c r="I15" s="19">
        <v>1006</v>
      </c>
    </row>
    <row r="16" spans="1:9" ht="11.25" customHeight="1">
      <c r="B16" s="110"/>
      <c r="C16" s="110"/>
      <c r="D16" s="110"/>
      <c r="E16" s="110"/>
      <c r="F16" s="110"/>
      <c r="G16" s="110"/>
      <c r="H16" s="110"/>
      <c r="I16" s="110"/>
    </row>
    <row r="17" spans="2:9">
      <c r="B17" s="112" t="s">
        <v>177</v>
      </c>
      <c r="C17" s="112"/>
      <c r="D17" s="112"/>
      <c r="E17" s="112"/>
      <c r="F17" s="112"/>
      <c r="G17" s="112"/>
      <c r="H17" s="4" t="s">
        <v>185</v>
      </c>
      <c r="I17" s="19">
        <v>200981420</v>
      </c>
    </row>
    <row r="18" spans="2:9" ht="12.75" customHeight="1">
      <c r="B18" s="110"/>
      <c r="C18" s="110"/>
      <c r="D18" s="110"/>
      <c r="E18" s="110"/>
      <c r="F18" s="110"/>
      <c r="G18" s="110"/>
      <c r="H18" s="110"/>
      <c r="I18" s="110"/>
    </row>
    <row r="19" spans="2:9">
      <c r="B19" s="2" t="s">
        <v>181</v>
      </c>
      <c r="C19" s="111" t="s">
        <v>244</v>
      </c>
      <c r="D19" s="111"/>
      <c r="E19" s="111"/>
      <c r="F19" s="111"/>
      <c r="G19" s="111"/>
      <c r="H19" s="4" t="s">
        <v>186</v>
      </c>
      <c r="I19" s="19">
        <v>1726264</v>
      </c>
    </row>
    <row r="20" spans="2:9" ht="12.75" customHeight="1">
      <c r="B20" s="110"/>
      <c r="C20" s="110"/>
      <c r="D20" s="110"/>
      <c r="E20" s="110"/>
      <c r="F20" s="110"/>
      <c r="G20" s="110"/>
      <c r="H20" s="110"/>
      <c r="I20" s="110"/>
    </row>
    <row r="21" spans="2:9">
      <c r="B21" s="2" t="s">
        <v>222</v>
      </c>
      <c r="C21" s="111" t="s">
        <v>276</v>
      </c>
      <c r="D21" s="111"/>
      <c r="E21" s="111"/>
      <c r="F21" s="111"/>
      <c r="G21" s="111"/>
      <c r="H21" s="4" t="s">
        <v>187</v>
      </c>
      <c r="I21" s="20"/>
    </row>
    <row r="22" spans="2:9" ht="15.75" customHeight="1">
      <c r="B22" s="110"/>
      <c r="C22" s="110"/>
      <c r="D22" s="110"/>
      <c r="E22" s="110"/>
      <c r="F22" s="110"/>
      <c r="G22" s="110"/>
      <c r="H22" s="110"/>
      <c r="I22" s="110"/>
    </row>
    <row r="23" spans="2:9" ht="16.5">
      <c r="B23" s="113" t="s">
        <v>179</v>
      </c>
      <c r="C23" s="113"/>
      <c r="D23" s="113"/>
      <c r="E23" s="113"/>
      <c r="F23" s="113"/>
      <c r="G23" s="113"/>
      <c r="H23" s="4" t="s">
        <v>188</v>
      </c>
      <c r="I23" s="20"/>
    </row>
    <row r="24" spans="2:9" ht="3.95" customHeight="1">
      <c r="B24" s="110"/>
      <c r="C24" s="110"/>
      <c r="D24" s="110"/>
      <c r="E24" s="110"/>
      <c r="F24" s="110"/>
      <c r="G24" s="110"/>
      <c r="H24" s="110"/>
      <c r="I24" s="110"/>
    </row>
    <row r="25" spans="2:9" ht="25.5">
      <c r="B25" s="110"/>
      <c r="C25" s="110"/>
      <c r="D25" s="110"/>
      <c r="E25" s="110"/>
      <c r="F25" s="110"/>
      <c r="G25" s="110"/>
      <c r="H25" s="4" t="s">
        <v>189</v>
      </c>
      <c r="I25" s="20"/>
    </row>
    <row r="26" spans="2:9">
      <c r="B26" s="16" t="s">
        <v>241</v>
      </c>
    </row>
  </sheetData>
  <mergeCells count="25">
    <mergeCell ref="B6:I6"/>
    <mergeCell ref="B1:I1"/>
    <mergeCell ref="B2:I2"/>
    <mergeCell ref="B3:I3"/>
    <mergeCell ref="F4:H4"/>
    <mergeCell ref="B5:H5"/>
    <mergeCell ref="B25:G25"/>
    <mergeCell ref="C19:G19"/>
    <mergeCell ref="B20:I20"/>
    <mergeCell ref="C21:G21"/>
    <mergeCell ref="B22:I22"/>
    <mergeCell ref="B23:G23"/>
    <mergeCell ref="B24:I24"/>
    <mergeCell ref="B18:I18"/>
    <mergeCell ref="C7:G7"/>
    <mergeCell ref="B8:I8"/>
    <mergeCell ref="C9:G9"/>
    <mergeCell ref="B10:I10"/>
    <mergeCell ref="C11:G11"/>
    <mergeCell ref="B12:I12"/>
    <mergeCell ref="C13:G13"/>
    <mergeCell ref="C15:G15"/>
    <mergeCell ref="B16:I16"/>
    <mergeCell ref="B17:G17"/>
    <mergeCell ref="B14:I1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2"/>
  <sheetViews>
    <sheetView workbookViewId="0">
      <selection activeCell="G40" sqref="G40"/>
    </sheetView>
  </sheetViews>
  <sheetFormatPr defaultRowHeight="12.75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13" style="23" customWidth="1"/>
    <col min="7" max="7" width="17" style="23" customWidth="1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>
      <c r="B1" s="120" t="s">
        <v>239</v>
      </c>
      <c r="C1" s="120"/>
      <c r="D1" s="120"/>
      <c r="E1" s="120"/>
    </row>
    <row r="2" spans="2:10" ht="38.25">
      <c r="B2" s="21" t="s">
        <v>1</v>
      </c>
      <c r="C2" s="28" t="s">
        <v>173</v>
      </c>
      <c r="D2" s="28" t="s">
        <v>193</v>
      </c>
      <c r="E2" s="28" t="s">
        <v>194</v>
      </c>
    </row>
    <row r="3" spans="2:10">
      <c r="B3" s="7">
        <v>1</v>
      </c>
      <c r="C3" s="12">
        <v>2</v>
      </c>
      <c r="D3" s="12">
        <v>3</v>
      </c>
      <c r="E3" s="12">
        <v>4</v>
      </c>
    </row>
    <row r="4" spans="2:10" ht="22.5" customHeight="1">
      <c r="B4" s="21" t="s">
        <v>3</v>
      </c>
      <c r="C4" s="8" t="s">
        <v>221</v>
      </c>
      <c r="D4" s="24"/>
      <c r="E4" s="24"/>
    </row>
    <row r="5" spans="2:10" ht="18.75" customHeight="1">
      <c r="B5" s="21" t="s">
        <v>4</v>
      </c>
      <c r="C5" s="8" t="s">
        <v>221</v>
      </c>
      <c r="D5" s="24"/>
      <c r="E5" s="24"/>
    </row>
    <row r="6" spans="2:10" ht="20.25" customHeight="1">
      <c r="B6" s="21" t="s">
        <v>224</v>
      </c>
      <c r="C6" s="8" t="s">
        <v>221</v>
      </c>
      <c r="D6" s="24"/>
      <c r="E6" s="24"/>
    </row>
    <row r="7" spans="2:10">
      <c r="B7" s="9" t="s">
        <v>5</v>
      </c>
      <c r="C7" s="8" t="s">
        <v>7</v>
      </c>
      <c r="D7" s="29">
        <v>11709099</v>
      </c>
      <c r="E7" s="29">
        <v>11709099</v>
      </c>
      <c r="H7" s="16"/>
    </row>
    <row r="8" spans="2:10">
      <c r="B8" s="9" t="s">
        <v>6</v>
      </c>
      <c r="C8" s="8" t="s">
        <v>9</v>
      </c>
      <c r="D8" s="29">
        <v>4600820</v>
      </c>
      <c r="E8" s="29">
        <v>4676098</v>
      </c>
      <c r="G8" s="16" t="s">
        <v>247</v>
      </c>
      <c r="H8" s="16"/>
    </row>
    <row r="9" spans="2:10">
      <c r="B9" s="9" t="s">
        <v>10</v>
      </c>
      <c r="C9" s="8" t="s">
        <v>11</v>
      </c>
      <c r="D9" s="108">
        <f>D7-D8</f>
        <v>7108279</v>
      </c>
      <c r="E9" s="108">
        <f>E7-E8</f>
        <v>7033001</v>
      </c>
      <c r="H9" s="16"/>
      <c r="J9" s="67"/>
    </row>
    <row r="10" spans="2:10">
      <c r="B10" s="9" t="s">
        <v>12</v>
      </c>
      <c r="C10" s="8" t="s">
        <v>221</v>
      </c>
      <c r="D10" s="29"/>
      <c r="E10" s="29"/>
      <c r="H10" s="58"/>
    </row>
    <row r="11" spans="2:10">
      <c r="B11" s="9" t="s">
        <v>225</v>
      </c>
      <c r="C11" s="8" t="s">
        <v>8</v>
      </c>
      <c r="D11" s="29"/>
      <c r="E11" s="29"/>
    </row>
    <row r="12" spans="2:10">
      <c r="B12" s="9" t="s">
        <v>226</v>
      </c>
      <c r="C12" s="8" t="s">
        <v>13</v>
      </c>
      <c r="D12" s="29"/>
      <c r="E12" s="29"/>
      <c r="H12" s="58"/>
    </row>
    <row r="13" spans="2:10">
      <c r="B13" s="9" t="s">
        <v>14</v>
      </c>
      <c r="C13" s="8" t="s">
        <v>15</v>
      </c>
      <c r="D13" s="108">
        <f>D11-D12</f>
        <v>0</v>
      </c>
      <c r="E13" s="108">
        <f>E11-E12</f>
        <v>0</v>
      </c>
    </row>
    <row r="14" spans="2:10" ht="20.25" customHeight="1">
      <c r="B14" s="9" t="s">
        <v>201</v>
      </c>
      <c r="C14" s="10" t="s">
        <v>18</v>
      </c>
      <c r="D14" s="109">
        <f>D15+D16+D17+D18+D19</f>
        <v>421538</v>
      </c>
      <c r="E14" s="109">
        <f>E15+E16+E17+E18+E19</f>
        <v>421538</v>
      </c>
    </row>
    <row r="15" spans="2:10">
      <c r="B15" s="9" t="s">
        <v>16</v>
      </c>
      <c r="C15" s="8" t="s">
        <v>17</v>
      </c>
      <c r="D15" s="29">
        <v>421538</v>
      </c>
      <c r="E15" s="29">
        <v>421538</v>
      </c>
      <c r="H15" s="16"/>
    </row>
    <row r="16" spans="2:10">
      <c r="B16" s="9" t="s">
        <v>19</v>
      </c>
      <c r="C16" s="8" t="s">
        <v>20</v>
      </c>
      <c r="D16" s="29"/>
      <c r="E16" s="29"/>
      <c r="H16" s="16"/>
    </row>
    <row r="17" spans="2:12">
      <c r="B17" s="9" t="s">
        <v>202</v>
      </c>
      <c r="C17" s="8" t="s">
        <v>21</v>
      </c>
      <c r="D17" s="29"/>
      <c r="E17" s="29"/>
    </row>
    <row r="18" spans="2:12">
      <c r="B18" s="9" t="s">
        <v>25</v>
      </c>
      <c r="C18" s="8" t="s">
        <v>22</v>
      </c>
      <c r="D18" s="29"/>
      <c r="E18" s="29"/>
      <c r="K18" s="16" t="s">
        <v>247</v>
      </c>
    </row>
    <row r="19" spans="2:12">
      <c r="B19" s="9" t="s">
        <v>26</v>
      </c>
      <c r="C19" s="8" t="s">
        <v>23</v>
      </c>
      <c r="D19" s="29"/>
      <c r="E19" s="29"/>
      <c r="H19" s="16"/>
    </row>
    <row r="20" spans="2:12">
      <c r="B20" s="9" t="s">
        <v>27</v>
      </c>
      <c r="C20" s="8" t="s">
        <v>24</v>
      </c>
      <c r="D20" s="29"/>
      <c r="E20" s="29"/>
    </row>
    <row r="21" spans="2:12">
      <c r="B21" s="9" t="s">
        <v>227</v>
      </c>
      <c r="C21" s="8" t="s">
        <v>28</v>
      </c>
      <c r="D21" s="29"/>
      <c r="E21" s="29"/>
      <c r="H21" s="16"/>
    </row>
    <row r="22" spans="2:12">
      <c r="B22" s="9" t="s">
        <v>228</v>
      </c>
      <c r="C22" s="8" t="s">
        <v>29</v>
      </c>
      <c r="D22" s="29"/>
      <c r="E22" s="29"/>
    </row>
    <row r="23" spans="2:12">
      <c r="B23" s="9" t="s">
        <v>203</v>
      </c>
      <c r="C23" s="8" t="s">
        <v>30</v>
      </c>
      <c r="D23" s="29"/>
      <c r="E23" s="29"/>
    </row>
    <row r="24" spans="2:12" ht="24" customHeight="1">
      <c r="B24" s="9" t="s">
        <v>195</v>
      </c>
      <c r="C24" s="8" t="s">
        <v>31</v>
      </c>
      <c r="D24" s="108">
        <f>D9+D13+D14+D20+D21+D22+D23</f>
        <v>7529817</v>
      </c>
      <c r="E24" s="108">
        <f>E9+E13+E14+E20+E21+E22+E23</f>
        <v>7454539</v>
      </c>
    </row>
    <row r="25" spans="2:12" ht="22.5" customHeight="1">
      <c r="B25" s="21" t="s">
        <v>32</v>
      </c>
      <c r="C25" s="8" t="s">
        <v>221</v>
      </c>
      <c r="D25" s="29"/>
      <c r="E25" s="29"/>
    </row>
    <row r="26" spans="2:12" ht="21.75" customHeight="1">
      <c r="B26" s="9" t="s">
        <v>204</v>
      </c>
      <c r="C26" s="8" t="s">
        <v>33</v>
      </c>
      <c r="D26" s="109">
        <f>D27+D28+D29+D30</f>
        <v>55595</v>
      </c>
      <c r="E26" s="109">
        <f>E27+E28+E29+E30</f>
        <v>62291</v>
      </c>
      <c r="J26" s="16" t="s">
        <v>247</v>
      </c>
      <c r="L26" s="16" t="s">
        <v>247</v>
      </c>
    </row>
    <row r="27" spans="2:12">
      <c r="B27" s="9" t="s">
        <v>34</v>
      </c>
      <c r="C27" s="8" t="s">
        <v>35</v>
      </c>
      <c r="D27" s="29">
        <v>55595</v>
      </c>
      <c r="E27" s="29">
        <v>62291</v>
      </c>
      <c r="H27" s="16"/>
    </row>
    <row r="28" spans="2:12">
      <c r="B28" s="9" t="s">
        <v>37</v>
      </c>
      <c r="C28" s="8" t="s">
        <v>39</v>
      </c>
      <c r="D28" s="29"/>
      <c r="E28" s="29"/>
    </row>
    <row r="29" spans="2:12">
      <c r="B29" s="9" t="s">
        <v>36</v>
      </c>
      <c r="C29" s="8" t="s">
        <v>40</v>
      </c>
      <c r="D29" s="29"/>
      <c r="E29" s="29"/>
    </row>
    <row r="30" spans="2:12">
      <c r="B30" s="9" t="s">
        <v>38</v>
      </c>
      <c r="C30" s="8" t="s">
        <v>41</v>
      </c>
      <c r="D30" s="29">
        <v>0</v>
      </c>
      <c r="E30" s="29">
        <v>0</v>
      </c>
    </row>
    <row r="31" spans="2:12">
      <c r="B31" s="9" t="s">
        <v>42</v>
      </c>
      <c r="C31" s="8" t="s">
        <v>43</v>
      </c>
      <c r="D31" s="29">
        <v>0</v>
      </c>
      <c r="E31" s="29">
        <v>0</v>
      </c>
      <c r="H31" s="16"/>
    </row>
    <row r="32" spans="2:12">
      <c r="B32" s="9" t="s">
        <v>44</v>
      </c>
      <c r="C32" s="8" t="s">
        <v>45</v>
      </c>
      <c r="D32" s="29"/>
      <c r="E32" s="29"/>
    </row>
    <row r="33" spans="2:8" ht="21" customHeight="1">
      <c r="B33" s="9" t="s">
        <v>46</v>
      </c>
      <c r="C33" s="8" t="s">
        <v>47</v>
      </c>
      <c r="D33" s="108">
        <f>D35+D37+D38+D39+D40+D41+D42+D43+D44</f>
        <v>2271287</v>
      </c>
      <c r="E33" s="108">
        <f>E35+E37+E38+E39+E40+E41+E42+E43+E44</f>
        <v>2429107</v>
      </c>
    </row>
    <row r="34" spans="2:8">
      <c r="B34" s="9" t="s">
        <v>217</v>
      </c>
      <c r="C34" s="8" t="s">
        <v>48</v>
      </c>
      <c r="D34" s="29"/>
      <c r="E34" s="29"/>
    </row>
    <row r="35" spans="2:8">
      <c r="B35" s="9" t="s">
        <v>49</v>
      </c>
      <c r="C35" s="8" t="s">
        <v>51</v>
      </c>
      <c r="D35" s="29">
        <v>979868</v>
      </c>
      <c r="E35" s="29">
        <v>1254942</v>
      </c>
    </row>
    <row r="36" spans="2:8">
      <c r="B36" s="9" t="s">
        <v>50</v>
      </c>
      <c r="C36" s="8" t="s">
        <v>52</v>
      </c>
      <c r="D36" s="29"/>
      <c r="E36" s="29"/>
    </row>
    <row r="37" spans="2:8">
      <c r="B37" s="9" t="s">
        <v>53</v>
      </c>
      <c r="C37" s="8" t="s">
        <v>54</v>
      </c>
      <c r="D37" s="29"/>
      <c r="E37" s="29"/>
    </row>
    <row r="38" spans="2:8">
      <c r="B38" s="9" t="s">
        <v>55</v>
      </c>
      <c r="C38" s="8" t="s">
        <v>56</v>
      </c>
      <c r="D38" s="29">
        <v>87273</v>
      </c>
      <c r="E38" s="29">
        <v>59820</v>
      </c>
    </row>
    <row r="39" spans="2:8">
      <c r="B39" s="9" t="s">
        <v>57</v>
      </c>
      <c r="C39" s="8" t="s">
        <v>58</v>
      </c>
      <c r="D39" s="29">
        <v>5281</v>
      </c>
      <c r="E39" s="29">
        <v>8165</v>
      </c>
      <c r="F39" s="16"/>
    </row>
    <row r="40" spans="2:8" ht="21" customHeight="1">
      <c r="B40" s="9" t="s">
        <v>216</v>
      </c>
      <c r="C40" s="8" t="s">
        <v>59</v>
      </c>
      <c r="D40" s="29">
        <v>619826</v>
      </c>
      <c r="E40" s="29">
        <v>540147</v>
      </c>
      <c r="F40" s="16"/>
    </row>
    <row r="41" spans="2:8" ht="21" customHeight="1">
      <c r="B41" s="9" t="s">
        <v>235</v>
      </c>
      <c r="C41" s="8" t="s">
        <v>60</v>
      </c>
      <c r="D41" s="30">
        <v>13006</v>
      </c>
      <c r="E41" s="30">
        <v>0</v>
      </c>
      <c r="G41" s="16" t="s">
        <v>247</v>
      </c>
    </row>
    <row r="42" spans="2:8">
      <c r="B42" s="9" t="s">
        <v>61</v>
      </c>
      <c r="C42" s="8" t="s">
        <v>62</v>
      </c>
      <c r="D42" s="29"/>
      <c r="E42" s="29"/>
      <c r="H42" s="68"/>
    </row>
    <row r="43" spans="2:8">
      <c r="B43" s="9" t="s">
        <v>63</v>
      </c>
      <c r="C43" s="8" t="s">
        <v>64</v>
      </c>
      <c r="D43" s="29">
        <v>7727</v>
      </c>
      <c r="E43" s="29">
        <v>7727</v>
      </c>
      <c r="H43" s="16"/>
    </row>
    <row r="44" spans="2:8">
      <c r="B44" s="9" t="s">
        <v>65</v>
      </c>
      <c r="C44" s="8" t="s">
        <v>66</v>
      </c>
      <c r="D44" s="29">
        <v>558306</v>
      </c>
      <c r="E44" s="29">
        <v>558306</v>
      </c>
    </row>
    <row r="45" spans="2:8">
      <c r="B45" s="9" t="s">
        <v>67</v>
      </c>
      <c r="C45" s="8" t="s">
        <v>69</v>
      </c>
      <c r="D45" s="108">
        <f>D46+D47+D48+D49</f>
        <v>2144943</v>
      </c>
      <c r="E45" s="108">
        <f>E46+E47+E48+E49</f>
        <v>2527617</v>
      </c>
      <c r="H45" s="107"/>
    </row>
    <row r="46" spans="2:8">
      <c r="B46" s="9" t="s">
        <v>68</v>
      </c>
      <c r="C46" s="8" t="s">
        <v>70</v>
      </c>
      <c r="D46" s="29"/>
      <c r="E46" s="29"/>
    </row>
    <row r="47" spans="2:8">
      <c r="B47" s="9" t="s">
        <v>71</v>
      </c>
      <c r="C47" s="8" t="s">
        <v>72</v>
      </c>
      <c r="D47" s="29">
        <v>1060460</v>
      </c>
      <c r="E47" s="29">
        <v>1451806</v>
      </c>
    </row>
    <row r="48" spans="2:8">
      <c r="B48" s="9" t="s">
        <v>74</v>
      </c>
      <c r="C48" s="8" t="s">
        <v>73</v>
      </c>
      <c r="D48" s="29"/>
      <c r="E48" s="29"/>
    </row>
    <row r="49" spans="2:8">
      <c r="B49" s="9" t="s">
        <v>76</v>
      </c>
      <c r="C49" s="8" t="s">
        <v>75</v>
      </c>
      <c r="D49" s="29">
        <v>1084483</v>
      </c>
      <c r="E49" s="29">
        <v>1075811</v>
      </c>
    </row>
    <row r="50" spans="2:8">
      <c r="B50" s="9" t="s">
        <v>229</v>
      </c>
      <c r="C50" s="8" t="s">
        <v>77</v>
      </c>
      <c r="D50" s="29"/>
      <c r="E50" s="29"/>
      <c r="F50" s="25"/>
      <c r="G50" s="16"/>
    </row>
    <row r="51" spans="2:8">
      <c r="B51" s="9" t="s">
        <v>79</v>
      </c>
      <c r="C51" s="8" t="s">
        <v>78</v>
      </c>
      <c r="D51" s="29"/>
      <c r="E51" s="29"/>
    </row>
    <row r="52" spans="2:8" ht="20.25" customHeight="1">
      <c r="B52" s="5" t="s">
        <v>196</v>
      </c>
      <c r="C52" s="11" t="s">
        <v>80</v>
      </c>
      <c r="D52" s="31">
        <f>D26+D31+D32+D33+D45+D50+D51</f>
        <v>4471825</v>
      </c>
      <c r="E52" s="31">
        <f>E26+E31+E32+E33+E45+E50+E51</f>
        <v>5019015</v>
      </c>
    </row>
    <row r="53" spans="2:8" ht="21" customHeight="1">
      <c r="B53" s="34" t="s">
        <v>81</v>
      </c>
      <c r="C53" s="10" t="s">
        <v>82</v>
      </c>
      <c r="D53" s="38">
        <f>D24+D52</f>
        <v>12001642</v>
      </c>
      <c r="E53" s="38">
        <f>E24+E52</f>
        <v>12473554</v>
      </c>
      <c r="H53" s="66"/>
    </row>
    <row r="54" spans="2:8" ht="20.25" customHeight="1">
      <c r="B54" s="62" t="s">
        <v>83</v>
      </c>
      <c r="C54" s="8" t="s">
        <v>221</v>
      </c>
      <c r="D54" s="29"/>
      <c r="E54" s="29"/>
      <c r="G54" s="16" t="s">
        <v>247</v>
      </c>
    </row>
    <row r="55" spans="2:8">
      <c r="B55" s="62" t="s">
        <v>230</v>
      </c>
      <c r="C55" s="8" t="s">
        <v>221</v>
      </c>
      <c r="D55" s="29"/>
      <c r="E55" s="29"/>
    </row>
    <row r="56" spans="2:8">
      <c r="B56" s="9" t="s">
        <v>84</v>
      </c>
      <c r="C56" s="8" t="s">
        <v>85</v>
      </c>
      <c r="D56" s="29">
        <v>1352225</v>
      </c>
      <c r="E56" s="29">
        <v>1352225</v>
      </c>
      <c r="H56" s="16"/>
    </row>
    <row r="57" spans="2:8">
      <c r="B57" s="9" t="s">
        <v>231</v>
      </c>
      <c r="C57" s="8" t="s">
        <v>86</v>
      </c>
      <c r="D57" s="29">
        <v>79975</v>
      </c>
      <c r="E57" s="29">
        <v>79975</v>
      </c>
    </row>
    <row r="58" spans="2:8">
      <c r="B58" s="9" t="s">
        <v>87</v>
      </c>
      <c r="C58" s="8" t="s">
        <v>88</v>
      </c>
      <c r="D58" s="29">
        <v>8220654</v>
      </c>
      <c r="E58" s="29">
        <v>8220654</v>
      </c>
      <c r="F58" s="16"/>
    </row>
    <row r="59" spans="2:8">
      <c r="B59" s="9" t="s">
        <v>89</v>
      </c>
      <c r="C59" s="8" t="s">
        <v>90</v>
      </c>
      <c r="D59" s="29"/>
      <c r="E59" s="29"/>
    </row>
    <row r="60" spans="2:8">
      <c r="B60" s="9" t="s">
        <v>92</v>
      </c>
      <c r="C60" s="8" t="s">
        <v>91</v>
      </c>
      <c r="D60" s="29">
        <v>2056593</v>
      </c>
      <c r="E60" s="29">
        <v>2151581</v>
      </c>
    </row>
    <row r="61" spans="2:8">
      <c r="B61" s="9" t="s">
        <v>232</v>
      </c>
      <c r="C61" s="8" t="s">
        <v>93</v>
      </c>
      <c r="D61" s="29"/>
      <c r="E61" s="29"/>
    </row>
    <row r="62" spans="2:8" ht="17.25" customHeight="1">
      <c r="B62" s="9" t="s">
        <v>94</v>
      </c>
      <c r="C62" s="8" t="s">
        <v>95</v>
      </c>
      <c r="D62" s="29"/>
      <c r="E62" s="29"/>
    </row>
    <row r="63" spans="2:8" ht="21.75" customHeight="1">
      <c r="B63" s="9" t="s">
        <v>197</v>
      </c>
      <c r="C63" s="8" t="s">
        <v>96</v>
      </c>
      <c r="D63" s="108">
        <f>D56+D57+D58-D59+D60+D61+D62</f>
        <v>11709447</v>
      </c>
      <c r="E63" s="108">
        <f>E56+E57+E58-E59+E60+E61+E62</f>
        <v>11804435</v>
      </c>
      <c r="H63" s="66"/>
    </row>
    <row r="64" spans="2:8" ht="21.75" customHeight="1">
      <c r="B64" s="35"/>
      <c r="C64" s="36"/>
      <c r="D64" s="37"/>
      <c r="E64" s="37"/>
    </row>
    <row r="65" spans="2:8" ht="24" customHeight="1">
      <c r="B65" s="21" t="s">
        <v>206</v>
      </c>
      <c r="C65" s="8" t="s">
        <v>221</v>
      </c>
      <c r="D65" s="29"/>
      <c r="E65" s="29"/>
    </row>
    <row r="66" spans="2:8" ht="25.5">
      <c r="B66" s="9" t="s">
        <v>208</v>
      </c>
      <c r="C66" s="8" t="s">
        <v>97</v>
      </c>
      <c r="D66" s="109">
        <f>D68+D70+D71+D72+D73+D74+D75+D76+D77</f>
        <v>0</v>
      </c>
      <c r="E66" s="109">
        <f>E68+E70+E71+E72+E73+E74+E75+E76+E77</f>
        <v>0</v>
      </c>
      <c r="H66" s="25"/>
    </row>
    <row r="67" spans="2:8" ht="25.5">
      <c r="B67" s="9" t="s">
        <v>236</v>
      </c>
      <c r="C67" s="8" t="s">
        <v>98</v>
      </c>
      <c r="D67" s="109">
        <f>D68+D70+D72+D74+D77</f>
        <v>0</v>
      </c>
      <c r="E67" s="109">
        <f>E68+E70+E72+E74+E77</f>
        <v>0</v>
      </c>
    </row>
    <row r="68" spans="2:8">
      <c r="B68" s="9" t="s">
        <v>99</v>
      </c>
      <c r="C68" s="8" t="s">
        <v>100</v>
      </c>
      <c r="D68" s="29"/>
      <c r="E68" s="29"/>
    </row>
    <row r="69" spans="2:8">
      <c r="B69" s="9" t="s">
        <v>101</v>
      </c>
      <c r="C69" s="8" t="s">
        <v>102</v>
      </c>
      <c r="D69" s="29"/>
      <c r="E69" s="29"/>
    </row>
    <row r="70" spans="2:8" ht="25.5">
      <c r="B70" s="9" t="s">
        <v>211</v>
      </c>
      <c r="C70" s="8" t="s">
        <v>103</v>
      </c>
      <c r="D70" s="30"/>
      <c r="E70" s="30"/>
    </row>
    <row r="71" spans="2:8">
      <c r="B71" s="9" t="s">
        <v>198</v>
      </c>
      <c r="C71" s="8" t="s">
        <v>104</v>
      </c>
      <c r="D71" s="29"/>
      <c r="E71" s="29"/>
    </row>
    <row r="72" spans="2:8" ht="25.5">
      <c r="B72" s="9" t="s">
        <v>237</v>
      </c>
      <c r="C72" s="8" t="s">
        <v>105</v>
      </c>
      <c r="D72" s="30"/>
      <c r="E72" s="30"/>
      <c r="H72" s="25"/>
    </row>
    <row r="73" spans="2:8">
      <c r="B73" s="9" t="s">
        <v>106</v>
      </c>
      <c r="C73" s="8" t="s">
        <v>109</v>
      </c>
      <c r="D73" s="29"/>
      <c r="E73" s="29"/>
    </row>
    <row r="74" spans="2:8">
      <c r="B74" s="9" t="s">
        <v>107</v>
      </c>
      <c r="C74" s="8" t="s">
        <v>110</v>
      </c>
      <c r="D74" s="29"/>
      <c r="E74" s="29"/>
    </row>
    <row r="75" spans="2:8">
      <c r="B75" s="9" t="s">
        <v>108</v>
      </c>
      <c r="C75" s="8" t="s">
        <v>111</v>
      </c>
      <c r="D75" s="29"/>
      <c r="E75" s="29"/>
    </row>
    <row r="76" spans="2:8">
      <c r="B76" s="9" t="s">
        <v>199</v>
      </c>
      <c r="C76" s="8" t="s">
        <v>112</v>
      </c>
      <c r="D76" s="29"/>
      <c r="E76" s="29"/>
    </row>
    <row r="77" spans="2:8">
      <c r="B77" s="9" t="s">
        <v>113</v>
      </c>
      <c r="C77" s="8" t="s">
        <v>114</v>
      </c>
      <c r="D77" s="29"/>
      <c r="E77" s="29"/>
      <c r="G77" s="16" t="s">
        <v>247</v>
      </c>
    </row>
    <row r="78" spans="2:8" ht="35.25" customHeight="1">
      <c r="B78" s="9" t="s">
        <v>207</v>
      </c>
      <c r="C78" s="8" t="s">
        <v>115</v>
      </c>
      <c r="D78" s="38">
        <f>D81+D83+D84+D85+D86+D87+D88+D89+D90+D91+D92+D93+D94+D95+D96</f>
        <v>292195</v>
      </c>
      <c r="E78" s="38">
        <f>E81+E83+E84+E85+E86+E87+E88+E89+E90+E91+E92+E93+E94+E95+E96</f>
        <v>669119</v>
      </c>
    </row>
    <row r="79" spans="2:8" ht="29.25" customHeight="1">
      <c r="B79" s="9" t="s">
        <v>209</v>
      </c>
      <c r="C79" s="8" t="s">
        <v>116</v>
      </c>
      <c r="D79" s="109">
        <f>D81+D83+D85+D87+D88+D89+D90+D91+D92+D96</f>
        <v>292195</v>
      </c>
      <c r="E79" s="109">
        <f>E81+E83+E85+E87+E88+E89+E90+E91+E92+E96</f>
        <v>669119</v>
      </c>
    </row>
    <row r="80" spans="2:8">
      <c r="B80" s="9" t="s">
        <v>218</v>
      </c>
      <c r="C80" s="8" t="s">
        <v>117</v>
      </c>
      <c r="D80" s="29"/>
      <c r="E80" s="29"/>
    </row>
    <row r="81" spans="2:8">
      <c r="B81" s="9" t="s">
        <v>233</v>
      </c>
      <c r="C81" s="8" t="s">
        <v>118</v>
      </c>
      <c r="D81" s="29">
        <v>52882</v>
      </c>
      <c r="E81" s="29">
        <v>265175</v>
      </c>
    </row>
    <row r="82" spans="2:8">
      <c r="B82" s="9" t="s">
        <v>234</v>
      </c>
      <c r="C82" s="8" t="s">
        <v>119</v>
      </c>
      <c r="D82" s="29"/>
      <c r="E82" s="29"/>
    </row>
    <row r="83" spans="2:8">
      <c r="B83" s="9" t="s">
        <v>210</v>
      </c>
      <c r="C83" s="8" t="s">
        <v>120</v>
      </c>
      <c r="D83" s="29"/>
      <c r="E83" s="29"/>
      <c r="H83" s="16" t="s">
        <v>247</v>
      </c>
    </row>
    <row r="84" spans="2:8">
      <c r="B84" s="9" t="s">
        <v>121</v>
      </c>
      <c r="C84" s="8" t="s">
        <v>122</v>
      </c>
      <c r="D84" s="29"/>
      <c r="E84" s="29"/>
    </row>
    <row r="85" spans="2:8" ht="25.5">
      <c r="B85" s="9" t="s">
        <v>238</v>
      </c>
      <c r="C85" s="8" t="s">
        <v>123</v>
      </c>
      <c r="D85" s="29"/>
      <c r="E85" s="29"/>
    </row>
    <row r="86" spans="2:8">
      <c r="B86" s="9" t="s">
        <v>124</v>
      </c>
      <c r="C86" s="8" t="s">
        <v>125</v>
      </c>
      <c r="D86" s="29"/>
      <c r="E86" s="29"/>
    </row>
    <row r="87" spans="2:8">
      <c r="B87" s="9" t="s">
        <v>126</v>
      </c>
      <c r="C87" s="8" t="s">
        <v>127</v>
      </c>
      <c r="D87" s="29">
        <v>38382</v>
      </c>
      <c r="E87" s="29">
        <v>34635</v>
      </c>
    </row>
    <row r="88" spans="2:8">
      <c r="B88" s="9" t="s">
        <v>128</v>
      </c>
      <c r="C88" s="8" t="s">
        <v>129</v>
      </c>
      <c r="D88" s="29">
        <v>92686</v>
      </c>
      <c r="E88" s="29">
        <v>200608</v>
      </c>
    </row>
    <row r="89" spans="2:8">
      <c r="B89" s="9" t="s">
        <v>130</v>
      </c>
      <c r="C89" s="8" t="s">
        <v>131</v>
      </c>
      <c r="D89" s="29"/>
      <c r="E89" s="29"/>
    </row>
    <row r="90" spans="2:8">
      <c r="B90" s="9" t="s">
        <v>132</v>
      </c>
      <c r="C90" s="8" t="s">
        <v>133</v>
      </c>
      <c r="D90" s="29"/>
      <c r="E90" s="29">
        <v>61385</v>
      </c>
    </row>
    <row r="91" spans="2:8">
      <c r="B91" s="9" t="s">
        <v>134</v>
      </c>
      <c r="C91" s="8" t="s">
        <v>136</v>
      </c>
      <c r="D91" s="29">
        <v>107795</v>
      </c>
      <c r="E91" s="29">
        <v>106896</v>
      </c>
    </row>
    <row r="92" spans="2:8">
      <c r="B92" s="9" t="s">
        <v>205</v>
      </c>
      <c r="C92" s="8" t="s">
        <v>137</v>
      </c>
      <c r="D92" s="29">
        <v>0</v>
      </c>
      <c r="E92" s="29">
        <v>0</v>
      </c>
      <c r="G92" s="66"/>
    </row>
    <row r="93" spans="2:8">
      <c r="B93" s="9" t="s">
        <v>135</v>
      </c>
      <c r="C93" s="8" t="s">
        <v>138</v>
      </c>
      <c r="D93" s="29"/>
      <c r="E93" s="29"/>
      <c r="F93" s="66"/>
    </row>
    <row r="94" spans="2:8">
      <c r="B94" s="9" t="s">
        <v>140</v>
      </c>
      <c r="C94" s="8" t="s">
        <v>139</v>
      </c>
      <c r="D94" s="29"/>
      <c r="E94" s="29"/>
    </row>
    <row r="95" spans="2:8">
      <c r="B95" s="9" t="s">
        <v>142</v>
      </c>
      <c r="C95" s="8" t="s">
        <v>141</v>
      </c>
      <c r="D95" s="29"/>
      <c r="E95" s="29"/>
    </row>
    <row r="96" spans="2:8">
      <c r="B96" s="9" t="s">
        <v>144</v>
      </c>
      <c r="C96" s="8" t="s">
        <v>143</v>
      </c>
      <c r="D96" s="29">
        <v>450</v>
      </c>
      <c r="E96" s="29">
        <v>420</v>
      </c>
    </row>
    <row r="97" spans="2:8">
      <c r="B97" s="9" t="s">
        <v>200</v>
      </c>
      <c r="C97" s="8" t="s">
        <v>145</v>
      </c>
      <c r="D97" s="31">
        <f>D66+D78</f>
        <v>292195</v>
      </c>
      <c r="E97" s="31">
        <f>E66+E78</f>
        <v>669119</v>
      </c>
      <c r="H97" s="66"/>
    </row>
    <row r="98" spans="2:8">
      <c r="B98" s="9" t="s">
        <v>146</v>
      </c>
      <c r="C98" s="8" t="s">
        <v>147</v>
      </c>
      <c r="D98" s="31">
        <f>D63+D97</f>
        <v>12001642</v>
      </c>
      <c r="E98" s="31">
        <f>E63+E97</f>
        <v>12473554</v>
      </c>
    </row>
    <row r="99" spans="2:8">
      <c r="B99" s="26"/>
      <c r="C99" s="27"/>
      <c r="D99" s="66"/>
    </row>
    <row r="100" spans="2:8">
      <c r="B100" s="22"/>
      <c r="C100" s="27"/>
      <c r="E100" s="66"/>
      <c r="H100" s="66"/>
    </row>
    <row r="101" spans="2:8" ht="24.75" customHeight="1">
      <c r="B101" s="120" t="s">
        <v>242</v>
      </c>
      <c r="C101" s="120"/>
      <c r="D101" s="120"/>
      <c r="E101" s="120"/>
    </row>
    <row r="102" spans="2:8" ht="38.25">
      <c r="B102" s="63" t="s">
        <v>1</v>
      </c>
      <c r="C102" s="13" t="s">
        <v>2</v>
      </c>
      <c r="D102" s="13" t="s">
        <v>193</v>
      </c>
      <c r="E102" s="13" t="s">
        <v>194</v>
      </c>
    </row>
    <row r="103" spans="2:8">
      <c r="B103" s="63">
        <v>1</v>
      </c>
      <c r="C103" s="14">
        <v>2</v>
      </c>
      <c r="D103" s="14">
        <v>3</v>
      </c>
      <c r="E103" s="14">
        <v>4</v>
      </c>
      <c r="G103" s="16" t="s">
        <v>247</v>
      </c>
    </row>
    <row r="104" spans="2:8">
      <c r="B104" s="6" t="s">
        <v>212</v>
      </c>
      <c r="C104" s="1" t="s">
        <v>148</v>
      </c>
      <c r="D104" s="32"/>
      <c r="E104" s="32"/>
    </row>
    <row r="105" spans="2:8">
      <c r="B105" s="6" t="s">
        <v>149</v>
      </c>
      <c r="C105" s="1" t="s">
        <v>160</v>
      </c>
      <c r="D105" s="32"/>
      <c r="E105" s="32"/>
    </row>
    <row r="106" spans="2:8">
      <c r="B106" s="6" t="s">
        <v>150</v>
      </c>
      <c r="C106" s="1" t="s">
        <v>161</v>
      </c>
      <c r="D106" s="32"/>
      <c r="E106" s="32"/>
    </row>
    <row r="107" spans="2:8">
      <c r="B107" s="6" t="s">
        <v>151</v>
      </c>
      <c r="C107" s="1" t="s">
        <v>162</v>
      </c>
      <c r="D107" s="32"/>
      <c r="E107" s="32"/>
    </row>
    <row r="108" spans="2:8">
      <c r="B108" s="6" t="s">
        <v>215</v>
      </c>
      <c r="C108" s="1" t="s">
        <v>163</v>
      </c>
      <c r="D108" s="32"/>
      <c r="E108" s="32"/>
    </row>
    <row r="109" spans="2:8">
      <c r="B109" s="6" t="s">
        <v>152</v>
      </c>
      <c r="C109" s="1" t="s">
        <v>164</v>
      </c>
      <c r="D109" s="32"/>
      <c r="E109" s="32"/>
    </row>
    <row r="110" spans="2:8">
      <c r="B110" s="6" t="s">
        <v>153</v>
      </c>
      <c r="C110" s="1" t="s">
        <v>165</v>
      </c>
      <c r="D110" s="32"/>
      <c r="E110" s="32"/>
      <c r="H110" s="16" t="s">
        <v>247</v>
      </c>
    </row>
    <row r="111" spans="2:8">
      <c r="B111" s="6" t="s">
        <v>154</v>
      </c>
      <c r="C111" s="1" t="s">
        <v>166</v>
      </c>
      <c r="D111" s="32"/>
      <c r="E111" s="32"/>
    </row>
    <row r="112" spans="2:8">
      <c r="B112" s="6" t="s">
        <v>155</v>
      </c>
      <c r="C112" s="1" t="s">
        <v>167</v>
      </c>
      <c r="D112" s="32"/>
      <c r="E112" s="32"/>
    </row>
    <row r="113" spans="2:8">
      <c r="B113" s="6" t="s">
        <v>213</v>
      </c>
      <c r="C113" s="1" t="s">
        <v>172</v>
      </c>
      <c r="D113" s="32"/>
      <c r="E113" s="32"/>
      <c r="G113" s="16" t="s">
        <v>247</v>
      </c>
    </row>
    <row r="114" spans="2:8">
      <c r="B114" s="6" t="s">
        <v>156</v>
      </c>
      <c r="C114" s="1" t="s">
        <v>168</v>
      </c>
      <c r="D114" s="32"/>
      <c r="E114" s="32"/>
    </row>
    <row r="115" spans="2:8">
      <c r="B115" s="6" t="s">
        <v>157</v>
      </c>
      <c r="C115" s="1" t="s">
        <v>169</v>
      </c>
      <c r="D115" s="32"/>
      <c r="E115" s="32"/>
    </row>
    <row r="116" spans="2:8">
      <c r="B116" s="6" t="s">
        <v>158</v>
      </c>
      <c r="C116" s="1" t="s">
        <v>170</v>
      </c>
      <c r="D116" s="32"/>
      <c r="E116" s="32"/>
    </row>
    <row r="117" spans="2:8">
      <c r="B117" s="6" t="s">
        <v>159</v>
      </c>
      <c r="C117" s="1" t="s">
        <v>171</v>
      </c>
      <c r="D117" s="32">
        <v>158790</v>
      </c>
      <c r="E117" s="32">
        <v>156650</v>
      </c>
      <c r="H117" s="16"/>
    </row>
    <row r="118" spans="2:8" ht="42.75" customHeight="1">
      <c r="B118" s="112" t="s">
        <v>214</v>
      </c>
      <c r="C118" s="112"/>
      <c r="D118" s="112"/>
      <c r="E118" s="112"/>
    </row>
    <row r="119" spans="2:8" ht="18" customHeight="1">
      <c r="B119" s="61"/>
      <c r="C119" s="61"/>
      <c r="D119" s="61"/>
      <c r="E119" s="61"/>
    </row>
    <row r="120" spans="2:8">
      <c r="B120" s="33" t="s">
        <v>292</v>
      </c>
    </row>
    <row r="121" spans="2:8">
      <c r="B121" s="33"/>
    </row>
    <row r="122" spans="2:8" ht="27" customHeight="1">
      <c r="B122" s="33" t="s">
        <v>284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B5D7-7341-41AD-B364-F20A66C6DCC8}">
  <dimension ref="A2:J49"/>
  <sheetViews>
    <sheetView workbookViewId="0">
      <selection activeCell="I30" sqref="I30"/>
    </sheetView>
  </sheetViews>
  <sheetFormatPr defaultRowHeight="12.75"/>
  <cols>
    <col min="1" max="1" width="31.7109375" customWidth="1"/>
    <col min="3" max="3" width="12.140625" customWidth="1"/>
    <col min="5" max="5" width="10.42578125" customWidth="1"/>
    <col min="7" max="7" width="4.85546875" customWidth="1"/>
  </cols>
  <sheetData>
    <row r="2" spans="1:7">
      <c r="A2" s="125"/>
      <c r="B2" s="125"/>
      <c r="C2" s="125"/>
      <c r="D2" s="125"/>
      <c r="E2" s="126" t="s">
        <v>293</v>
      </c>
      <c r="F2" s="126"/>
      <c r="G2" s="126"/>
    </row>
    <row r="3" spans="1:7">
      <c r="A3" s="125"/>
      <c r="B3" s="125"/>
      <c r="C3" s="125"/>
      <c r="D3" s="125"/>
      <c r="E3" s="127" t="s">
        <v>294</v>
      </c>
      <c r="F3" s="127"/>
      <c r="G3" s="127"/>
    </row>
    <row r="4" spans="1:7">
      <c r="A4" s="125"/>
      <c r="B4" s="125"/>
      <c r="C4" s="125"/>
      <c r="D4" s="125"/>
      <c r="E4" s="127" t="s">
        <v>295</v>
      </c>
      <c r="F4" s="127"/>
      <c r="G4" s="127"/>
    </row>
    <row r="5" spans="1:7">
      <c r="A5" s="125"/>
      <c r="B5" s="125"/>
      <c r="C5" s="125"/>
      <c r="D5" s="125"/>
      <c r="E5" s="126" t="s">
        <v>296</v>
      </c>
      <c r="F5" s="126"/>
      <c r="G5" s="126"/>
    </row>
    <row r="6" spans="1:7">
      <c r="A6" s="125"/>
      <c r="B6" s="125"/>
      <c r="C6" s="125"/>
      <c r="D6" s="125"/>
      <c r="E6" s="126" t="s">
        <v>297</v>
      </c>
      <c r="F6" s="126"/>
      <c r="G6" s="126"/>
    </row>
    <row r="7" spans="1:7">
      <c r="A7" s="125"/>
      <c r="B7" s="125"/>
      <c r="C7" s="125"/>
      <c r="D7" s="125"/>
      <c r="E7" s="126" t="s">
        <v>298</v>
      </c>
      <c r="F7" s="126"/>
      <c r="G7" s="126"/>
    </row>
    <row r="8" spans="1:7">
      <c r="A8" s="125"/>
      <c r="B8" s="125"/>
      <c r="C8" s="125"/>
      <c r="D8" s="125"/>
      <c r="E8" s="126" t="s">
        <v>299</v>
      </c>
      <c r="F8" s="126"/>
      <c r="G8" s="126"/>
    </row>
    <row r="9" spans="1:7">
      <c r="A9" s="125"/>
      <c r="B9" s="125"/>
      <c r="C9" s="125"/>
      <c r="D9" s="125"/>
      <c r="E9" s="126" t="s">
        <v>300</v>
      </c>
      <c r="F9" s="126"/>
      <c r="G9" s="126"/>
    </row>
    <row r="10" spans="1:7">
      <c r="A10" s="125"/>
      <c r="B10" s="125"/>
      <c r="C10" s="125"/>
      <c r="D10" s="125"/>
      <c r="E10" s="125"/>
      <c r="F10" s="125"/>
      <c r="G10" s="125"/>
    </row>
    <row r="11" spans="1:7">
      <c r="A11" s="128" t="s">
        <v>301</v>
      </c>
      <c r="B11" s="128"/>
      <c r="C11" s="128"/>
      <c r="D11" s="128"/>
      <c r="E11" s="128"/>
      <c r="F11" s="128"/>
      <c r="G11" s="128"/>
    </row>
    <row r="12" spans="1:7">
      <c r="A12" s="128" t="s">
        <v>302</v>
      </c>
      <c r="B12" s="128"/>
      <c r="C12" s="128"/>
      <c r="D12" s="128"/>
      <c r="E12" s="128"/>
      <c r="F12" s="128"/>
      <c r="G12" s="128"/>
    </row>
    <row r="13" spans="1:7">
      <c r="A13" s="128" t="s">
        <v>303</v>
      </c>
      <c r="B13" s="128"/>
      <c r="C13" s="128"/>
      <c r="D13" s="128"/>
      <c r="E13" s="128"/>
      <c r="F13" s="128"/>
      <c r="G13" s="128"/>
    </row>
    <row r="14" spans="1:7">
      <c r="A14" s="116" t="s">
        <v>304</v>
      </c>
      <c r="B14" s="116"/>
      <c r="C14" s="116"/>
      <c r="D14" s="116"/>
      <c r="E14" s="116"/>
      <c r="F14" s="116"/>
      <c r="G14" s="116"/>
    </row>
    <row r="15" spans="1:7">
      <c r="A15" s="125"/>
      <c r="B15" s="125"/>
      <c r="C15" s="125"/>
      <c r="D15" s="125"/>
      <c r="E15" s="125"/>
      <c r="F15" s="125"/>
      <c r="G15" s="125"/>
    </row>
    <row r="16" spans="1:7">
      <c r="A16" s="125"/>
      <c r="B16" s="125"/>
      <c r="C16" s="125"/>
      <c r="D16" s="125"/>
      <c r="E16" s="125"/>
      <c r="F16" s="129" t="s">
        <v>305</v>
      </c>
      <c r="G16" s="130"/>
    </row>
    <row r="17" spans="1:10">
      <c r="A17" s="125"/>
      <c r="B17" s="125"/>
      <c r="C17" s="125"/>
      <c r="D17" s="125"/>
      <c r="E17" s="125"/>
      <c r="F17" s="131" t="s">
        <v>220</v>
      </c>
      <c r="G17" s="132"/>
    </row>
    <row r="18" spans="1:10">
      <c r="A18" s="125"/>
      <c r="B18" s="125"/>
      <c r="C18" s="125"/>
      <c r="D18" s="133" t="s">
        <v>306</v>
      </c>
      <c r="E18" s="133"/>
      <c r="F18" s="134" t="s">
        <v>307</v>
      </c>
      <c r="G18" s="135"/>
    </row>
    <row r="19" spans="1:10">
      <c r="A19" s="125"/>
      <c r="B19" s="125"/>
      <c r="C19" s="125"/>
      <c r="D19" s="133"/>
      <c r="E19" s="133"/>
      <c r="F19" s="136"/>
      <c r="G19" s="137"/>
    </row>
    <row r="20" spans="1:10">
      <c r="A20" s="125"/>
      <c r="B20" s="125"/>
      <c r="C20" s="125"/>
      <c r="D20" s="125"/>
      <c r="E20" s="125"/>
      <c r="F20" s="125"/>
      <c r="G20" s="125"/>
    </row>
    <row r="21" spans="1:10">
      <c r="A21" s="138" t="s">
        <v>308</v>
      </c>
      <c r="B21" s="139" t="s">
        <v>309</v>
      </c>
      <c r="C21" s="139"/>
      <c r="D21" s="140" t="s">
        <v>310</v>
      </c>
      <c r="E21" s="140"/>
      <c r="F21" s="141">
        <v>17491203</v>
      </c>
      <c r="G21" s="142"/>
      <c r="J21" t="s">
        <v>466</v>
      </c>
    </row>
    <row r="22" spans="1:10">
      <c r="A22" s="143" t="s">
        <v>311</v>
      </c>
      <c r="B22" s="139"/>
      <c r="C22" s="139"/>
      <c r="D22" s="140" t="s">
        <v>182</v>
      </c>
      <c r="E22" s="140"/>
      <c r="F22" s="144"/>
      <c r="G22" s="145"/>
    </row>
    <row r="23" spans="1:10">
      <c r="A23" s="125"/>
      <c r="B23" s="125"/>
      <c r="C23" s="125"/>
      <c r="D23" s="125"/>
      <c r="E23" s="125"/>
      <c r="F23" s="125"/>
      <c r="G23" s="125"/>
    </row>
    <row r="24" spans="1:10">
      <c r="A24" s="143" t="s">
        <v>312</v>
      </c>
      <c r="B24" s="146"/>
      <c r="C24" s="146"/>
      <c r="D24" s="140" t="s">
        <v>313</v>
      </c>
      <c r="E24" s="140"/>
      <c r="F24" s="141">
        <v>68201</v>
      </c>
      <c r="G24" s="142"/>
    </row>
    <row r="25" spans="1:10">
      <c r="A25" s="143" t="s">
        <v>314</v>
      </c>
      <c r="B25" s="146"/>
      <c r="C25" s="146"/>
      <c r="D25" s="118" t="s">
        <v>274</v>
      </c>
      <c r="E25" s="140"/>
      <c r="F25" s="144"/>
      <c r="G25" s="145"/>
    </row>
    <row r="26" spans="1:10">
      <c r="A26" s="125"/>
      <c r="B26" s="125"/>
      <c r="C26" s="125"/>
      <c r="D26" s="125"/>
      <c r="E26" s="125"/>
      <c r="F26" s="125"/>
      <c r="G26" s="125"/>
    </row>
    <row r="27" spans="1:10">
      <c r="A27" s="143" t="s">
        <v>315</v>
      </c>
      <c r="B27" s="146" t="s">
        <v>316</v>
      </c>
      <c r="C27" s="146"/>
      <c r="D27" s="140" t="s">
        <v>317</v>
      </c>
      <c r="E27" s="140"/>
      <c r="F27" s="141">
        <v>1150</v>
      </c>
      <c r="G27" s="142"/>
    </row>
    <row r="28" spans="1:10">
      <c r="A28" s="143" t="s">
        <v>318</v>
      </c>
      <c r="B28" s="146"/>
      <c r="C28" s="146"/>
      <c r="D28" s="140" t="s">
        <v>183</v>
      </c>
      <c r="E28" s="140"/>
      <c r="F28" s="144"/>
      <c r="G28" s="145"/>
    </row>
    <row r="29" spans="1:10">
      <c r="A29" s="125"/>
      <c r="B29" s="125"/>
      <c r="C29" s="125"/>
      <c r="D29" s="125"/>
      <c r="E29" s="125"/>
      <c r="F29" s="125"/>
      <c r="G29" s="125"/>
    </row>
    <row r="30" spans="1:10">
      <c r="A30" s="143" t="s">
        <v>319</v>
      </c>
      <c r="B30" s="146" t="s">
        <v>320</v>
      </c>
      <c r="C30" s="146"/>
      <c r="D30" s="140" t="s">
        <v>321</v>
      </c>
      <c r="E30" s="140"/>
      <c r="F30" s="141">
        <v>144</v>
      </c>
      <c r="G30" s="142"/>
    </row>
    <row r="31" spans="1:10">
      <c r="A31" s="143" t="s">
        <v>190</v>
      </c>
      <c r="B31" s="146"/>
      <c r="C31" s="146"/>
      <c r="D31" s="140" t="s">
        <v>184</v>
      </c>
      <c r="E31" s="140"/>
      <c r="F31" s="144"/>
      <c r="G31" s="145"/>
    </row>
    <row r="32" spans="1:10">
      <c r="A32" s="125"/>
      <c r="B32" s="125"/>
      <c r="C32" s="125"/>
      <c r="D32" s="125"/>
      <c r="E32" s="125"/>
      <c r="F32" s="125"/>
      <c r="G32" s="125"/>
    </row>
    <row r="33" spans="1:7">
      <c r="A33" s="143" t="s">
        <v>322</v>
      </c>
      <c r="B33" s="146"/>
      <c r="C33" s="146"/>
      <c r="D33" s="140" t="s">
        <v>323</v>
      </c>
      <c r="E33" s="140"/>
      <c r="F33" s="141">
        <v>1006</v>
      </c>
      <c r="G33" s="142"/>
    </row>
    <row r="34" spans="1:7" ht="25.5">
      <c r="A34" s="143" t="s">
        <v>180</v>
      </c>
      <c r="B34" s="146"/>
      <c r="C34" s="146"/>
      <c r="D34" s="140" t="s">
        <v>192</v>
      </c>
      <c r="E34" s="140"/>
      <c r="F34" s="144"/>
      <c r="G34" s="145"/>
    </row>
    <row r="35" spans="1:7">
      <c r="A35" s="125"/>
      <c r="B35" s="125"/>
      <c r="C35" s="125"/>
      <c r="D35" s="125"/>
      <c r="E35" s="125"/>
      <c r="F35" s="125"/>
      <c r="G35" s="125"/>
    </row>
    <row r="36" spans="1:7">
      <c r="A36" s="147" t="s">
        <v>324</v>
      </c>
      <c r="B36" s="147"/>
      <c r="C36" s="148" t="s">
        <v>221</v>
      </c>
      <c r="D36" s="140" t="s">
        <v>325</v>
      </c>
      <c r="E36" s="140"/>
      <c r="F36" s="141" t="s">
        <v>326</v>
      </c>
      <c r="G36" s="142"/>
    </row>
    <row r="37" spans="1:7">
      <c r="A37" s="149" t="s">
        <v>177</v>
      </c>
      <c r="B37" s="149"/>
      <c r="C37" s="148"/>
      <c r="D37" s="140" t="s">
        <v>185</v>
      </c>
      <c r="E37" s="140"/>
      <c r="F37" s="144"/>
      <c r="G37" s="145"/>
    </row>
    <row r="38" spans="1:7">
      <c r="A38" s="125"/>
      <c r="B38" s="125"/>
      <c r="C38" s="125"/>
      <c r="D38" s="125"/>
      <c r="E38" s="125"/>
      <c r="F38" s="125"/>
      <c r="G38" s="125"/>
    </row>
    <row r="39" spans="1:7">
      <c r="A39" s="138" t="s">
        <v>327</v>
      </c>
      <c r="B39" s="146" t="s">
        <v>221</v>
      </c>
      <c r="C39" s="146"/>
      <c r="D39" s="140" t="s">
        <v>328</v>
      </c>
      <c r="E39" s="140"/>
      <c r="F39" s="141">
        <v>1726264</v>
      </c>
      <c r="G39" s="142"/>
    </row>
    <row r="40" spans="1:7">
      <c r="A40" s="143" t="s">
        <v>181</v>
      </c>
      <c r="B40" s="146"/>
      <c r="C40" s="146"/>
      <c r="D40" s="140" t="s">
        <v>186</v>
      </c>
      <c r="E40" s="140"/>
      <c r="F40" s="144"/>
      <c r="G40" s="145"/>
    </row>
    <row r="41" spans="1:7">
      <c r="A41" s="125"/>
      <c r="B41" s="125"/>
      <c r="C41" s="125"/>
      <c r="D41" s="125"/>
      <c r="E41" s="125"/>
      <c r="F41" s="125"/>
      <c r="G41" s="125"/>
    </row>
    <row r="42" spans="1:7">
      <c r="A42" s="138" t="s">
        <v>329</v>
      </c>
      <c r="B42" s="146" t="s">
        <v>330</v>
      </c>
      <c r="C42" s="146"/>
      <c r="D42" s="140" t="s">
        <v>331</v>
      </c>
      <c r="E42" s="140"/>
      <c r="F42" s="150" t="s">
        <v>221</v>
      </c>
      <c r="G42" s="151"/>
    </row>
    <row r="43" spans="1:7">
      <c r="A43" s="143" t="s">
        <v>332</v>
      </c>
      <c r="B43" s="146"/>
      <c r="C43" s="146"/>
      <c r="D43" s="140" t="s">
        <v>187</v>
      </c>
      <c r="E43" s="140"/>
      <c r="F43" s="152"/>
      <c r="G43" s="153"/>
    </row>
    <row r="44" spans="1:7">
      <c r="A44" s="125"/>
      <c r="B44" s="125"/>
      <c r="C44" s="125"/>
      <c r="D44" s="125"/>
      <c r="E44" s="125"/>
      <c r="F44" s="125"/>
      <c r="G44" s="125"/>
    </row>
    <row r="45" spans="1:7">
      <c r="A45" s="143" t="s">
        <v>333</v>
      </c>
      <c r="B45" s="125"/>
      <c r="C45" s="125"/>
      <c r="D45" s="140" t="s">
        <v>334</v>
      </c>
      <c r="E45" s="140"/>
      <c r="F45" s="150" t="s">
        <v>221</v>
      </c>
      <c r="G45" s="151"/>
    </row>
    <row r="46" spans="1:7">
      <c r="A46" s="143" t="s">
        <v>335</v>
      </c>
      <c r="B46" s="125"/>
      <c r="C46" s="125"/>
      <c r="D46" s="140" t="s">
        <v>188</v>
      </c>
      <c r="E46" s="140"/>
      <c r="F46" s="152"/>
      <c r="G46" s="153"/>
    </row>
    <row r="47" spans="1:7">
      <c r="A47" s="125"/>
      <c r="B47" s="125"/>
      <c r="C47" s="125"/>
      <c r="D47" s="125"/>
      <c r="E47" s="125"/>
      <c r="F47" s="125"/>
      <c r="G47" s="125"/>
    </row>
    <row r="48" spans="1:7">
      <c r="A48" s="125"/>
      <c r="B48" s="125"/>
      <c r="C48" s="125"/>
      <c r="D48" s="140" t="s">
        <v>336</v>
      </c>
      <c r="E48" s="140"/>
      <c r="F48" s="141" t="s">
        <v>221</v>
      </c>
      <c r="G48" s="142"/>
    </row>
    <row r="49" spans="1:7">
      <c r="A49" s="125"/>
      <c r="B49" s="125"/>
      <c r="C49" s="125"/>
      <c r="D49" s="140" t="s">
        <v>189</v>
      </c>
      <c r="E49" s="140"/>
      <c r="F49" s="144"/>
      <c r="G49" s="145"/>
    </row>
  </sheetData>
  <mergeCells count="56">
    <mergeCell ref="D45:E45"/>
    <mergeCell ref="F45:G46"/>
    <mergeCell ref="D46:E46"/>
    <mergeCell ref="D48:E48"/>
    <mergeCell ref="F48:G49"/>
    <mergeCell ref="D49:E49"/>
    <mergeCell ref="B39:C40"/>
    <mergeCell ref="D39:E39"/>
    <mergeCell ref="F39:G40"/>
    <mergeCell ref="D40:E40"/>
    <mergeCell ref="B42:C43"/>
    <mergeCell ref="D42:E42"/>
    <mergeCell ref="F42:G43"/>
    <mergeCell ref="D43:E43"/>
    <mergeCell ref="A36:B36"/>
    <mergeCell ref="C36:C37"/>
    <mergeCell ref="D36:E36"/>
    <mergeCell ref="F36:G37"/>
    <mergeCell ref="A37:B37"/>
    <mergeCell ref="D37:E37"/>
    <mergeCell ref="B30:C31"/>
    <mergeCell ref="D30:E30"/>
    <mergeCell ref="F30:G31"/>
    <mergeCell ref="D31:E31"/>
    <mergeCell ref="B33:C34"/>
    <mergeCell ref="D33:E33"/>
    <mergeCell ref="F33:G34"/>
    <mergeCell ref="D34:E34"/>
    <mergeCell ref="B24:C25"/>
    <mergeCell ref="D24:E24"/>
    <mergeCell ref="F24:G25"/>
    <mergeCell ref="D25:E25"/>
    <mergeCell ref="B27:C28"/>
    <mergeCell ref="D27:E27"/>
    <mergeCell ref="F27:G28"/>
    <mergeCell ref="D28:E28"/>
    <mergeCell ref="F16:G16"/>
    <mergeCell ref="F17:G17"/>
    <mergeCell ref="D18:E19"/>
    <mergeCell ref="F18:G19"/>
    <mergeCell ref="B21:C22"/>
    <mergeCell ref="D21:E21"/>
    <mergeCell ref="F21:G22"/>
    <mergeCell ref="D22:E22"/>
    <mergeCell ref="E8:G8"/>
    <mergeCell ref="E9:G9"/>
    <mergeCell ref="A11:G11"/>
    <mergeCell ref="A12:G12"/>
    <mergeCell ref="A13:G13"/>
    <mergeCell ref="A14:G14"/>
    <mergeCell ref="E2:G2"/>
    <mergeCell ref="E3:G3"/>
    <mergeCell ref="E4:G4"/>
    <mergeCell ref="E5:G5"/>
    <mergeCell ref="E6:G6"/>
    <mergeCell ref="E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8957C-213A-4551-9CA8-32325FA67381}">
  <dimension ref="A2:F81"/>
  <sheetViews>
    <sheetView workbookViewId="0">
      <selection activeCell="I20" sqref="I20"/>
    </sheetView>
  </sheetViews>
  <sheetFormatPr defaultRowHeight="12.75"/>
  <cols>
    <col min="1" max="1" width="53.140625" customWidth="1"/>
    <col min="2" max="2" width="6" customWidth="1"/>
    <col min="3" max="3" width="12.5703125" customWidth="1"/>
    <col min="4" max="4" width="11.42578125" customWidth="1"/>
    <col min="5" max="5" width="12.28515625" customWidth="1"/>
    <col min="6" max="6" width="12.140625" customWidth="1"/>
  </cols>
  <sheetData>
    <row r="2" spans="1:6">
      <c r="A2" s="154" t="s">
        <v>337</v>
      </c>
      <c r="B2" s="154" t="s">
        <v>338</v>
      </c>
      <c r="C2" s="141" t="s">
        <v>339</v>
      </c>
      <c r="D2" s="142"/>
      <c r="E2" s="141" t="s">
        <v>340</v>
      </c>
      <c r="F2" s="142"/>
    </row>
    <row r="3" spans="1:6">
      <c r="A3" s="155"/>
      <c r="B3" s="155"/>
      <c r="C3" s="156"/>
      <c r="D3" s="157"/>
      <c r="E3" s="156"/>
      <c r="F3" s="157"/>
    </row>
    <row r="4" spans="1:6">
      <c r="A4" s="155"/>
      <c r="B4" s="155"/>
      <c r="C4" s="156"/>
      <c r="D4" s="157"/>
      <c r="E4" s="156"/>
      <c r="F4" s="157"/>
    </row>
    <row r="5" spans="1:6">
      <c r="A5" s="155"/>
      <c r="B5" s="155"/>
      <c r="C5" s="144"/>
      <c r="D5" s="145"/>
      <c r="E5" s="144"/>
      <c r="F5" s="145"/>
    </row>
    <row r="6" spans="1:6">
      <c r="A6" s="155"/>
      <c r="B6" s="155"/>
      <c r="C6" s="154" t="s">
        <v>341</v>
      </c>
      <c r="D6" s="154" t="s">
        <v>342</v>
      </c>
      <c r="E6" s="154" t="s">
        <v>341</v>
      </c>
      <c r="F6" s="154" t="s">
        <v>342</v>
      </c>
    </row>
    <row r="7" spans="1:6">
      <c r="A7" s="155"/>
      <c r="B7" s="155"/>
      <c r="C7" s="155"/>
      <c r="D7" s="155"/>
      <c r="E7" s="155"/>
      <c r="F7" s="155"/>
    </row>
    <row r="8" spans="1:6">
      <c r="A8" s="155"/>
      <c r="B8" s="155"/>
      <c r="C8" s="155"/>
      <c r="D8" s="155"/>
      <c r="E8" s="155"/>
      <c r="F8" s="155"/>
    </row>
    <row r="9" spans="1:6">
      <c r="A9" s="158"/>
      <c r="B9" s="158"/>
      <c r="C9" s="158"/>
      <c r="D9" s="158"/>
      <c r="E9" s="158"/>
      <c r="F9" s="158"/>
    </row>
    <row r="10" spans="1:6">
      <c r="A10" s="159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</row>
    <row r="11" spans="1:6">
      <c r="A11" s="161" t="s">
        <v>343</v>
      </c>
      <c r="B11" s="162" t="s">
        <v>7</v>
      </c>
      <c r="C11" s="163">
        <v>2698861</v>
      </c>
      <c r="D11" s="163"/>
      <c r="E11" s="163">
        <v>2899556</v>
      </c>
      <c r="F11" s="163"/>
    </row>
    <row r="12" spans="1:6">
      <c r="A12" s="164" t="s">
        <v>344</v>
      </c>
      <c r="B12" s="165"/>
      <c r="C12" s="166"/>
      <c r="D12" s="166"/>
      <c r="E12" s="166"/>
      <c r="F12" s="166"/>
    </row>
    <row r="13" spans="1:6">
      <c r="A13" s="167" t="s">
        <v>345</v>
      </c>
      <c r="B13" s="168"/>
      <c r="C13" s="169"/>
      <c r="D13" s="169"/>
      <c r="E13" s="169"/>
      <c r="F13" s="169"/>
    </row>
    <row r="14" spans="1:6">
      <c r="A14" s="170" t="s">
        <v>346</v>
      </c>
      <c r="B14" s="162" t="s">
        <v>8</v>
      </c>
      <c r="C14" s="163"/>
      <c r="D14" s="171"/>
      <c r="E14" s="163"/>
      <c r="F14" s="171"/>
    </row>
    <row r="15" spans="1:6" ht="25.5">
      <c r="A15" s="172" t="s">
        <v>347</v>
      </c>
      <c r="B15" s="165"/>
      <c r="C15" s="166"/>
      <c r="D15" s="173"/>
      <c r="E15" s="166"/>
      <c r="F15" s="173"/>
    </row>
    <row r="16" spans="1:6">
      <c r="A16" s="167" t="s">
        <v>348</v>
      </c>
      <c r="B16" s="168"/>
      <c r="C16" s="169"/>
      <c r="D16" s="174"/>
      <c r="E16" s="169"/>
      <c r="F16" s="174"/>
    </row>
    <row r="17" spans="1:6">
      <c r="A17" s="172" t="s">
        <v>349</v>
      </c>
      <c r="B17" s="162" t="s">
        <v>18</v>
      </c>
      <c r="C17" s="175">
        <v>2698861</v>
      </c>
      <c r="D17" s="175"/>
      <c r="E17" s="176">
        <v>2899556</v>
      </c>
      <c r="F17" s="175"/>
    </row>
    <row r="18" spans="1:6">
      <c r="A18" s="172" t="s">
        <v>350</v>
      </c>
      <c r="B18" s="165"/>
      <c r="C18" s="175"/>
      <c r="D18" s="175"/>
      <c r="E18" s="176"/>
      <c r="F18" s="175"/>
    </row>
    <row r="19" spans="1:6" ht="25.5">
      <c r="A19" s="172" t="s">
        <v>351</v>
      </c>
      <c r="B19" s="165"/>
      <c r="C19" s="175"/>
      <c r="D19" s="175"/>
      <c r="E19" s="176"/>
      <c r="F19" s="175"/>
    </row>
    <row r="20" spans="1:6">
      <c r="A20" s="167" t="s">
        <v>352</v>
      </c>
      <c r="B20" s="168"/>
      <c r="C20" s="175"/>
      <c r="D20" s="175"/>
      <c r="E20" s="176"/>
      <c r="F20" s="175"/>
    </row>
    <row r="21" spans="1:6">
      <c r="A21" s="170" t="s">
        <v>353</v>
      </c>
      <c r="B21" s="162" t="s">
        <v>17</v>
      </c>
      <c r="C21" s="177"/>
      <c r="D21" s="175">
        <v>2434928</v>
      </c>
      <c r="E21" s="177"/>
      <c r="F21" s="175">
        <v>2822624</v>
      </c>
    </row>
    <row r="22" spans="1:6">
      <c r="A22" s="172" t="s">
        <v>354</v>
      </c>
      <c r="B22" s="165"/>
      <c r="C22" s="177"/>
      <c r="D22" s="175"/>
      <c r="E22" s="177"/>
      <c r="F22" s="175"/>
    </row>
    <row r="23" spans="1:6" ht="25.5">
      <c r="A23" s="167" t="s">
        <v>355</v>
      </c>
      <c r="B23" s="168"/>
      <c r="C23" s="177"/>
      <c r="D23" s="175"/>
      <c r="E23" s="177"/>
      <c r="F23" s="175"/>
    </row>
    <row r="24" spans="1:6">
      <c r="A24" s="178" t="s">
        <v>356</v>
      </c>
      <c r="B24" s="162" t="s">
        <v>20</v>
      </c>
      <c r="C24" s="163"/>
      <c r="D24" s="171">
        <v>1426275</v>
      </c>
      <c r="E24" s="163"/>
      <c r="F24" s="171">
        <v>1421134</v>
      </c>
    </row>
    <row r="25" spans="1:6">
      <c r="A25" s="179" t="s">
        <v>357</v>
      </c>
      <c r="B25" s="168"/>
      <c r="C25" s="169"/>
      <c r="D25" s="174"/>
      <c r="E25" s="169"/>
      <c r="F25" s="174"/>
    </row>
    <row r="26" spans="1:6">
      <c r="A26" s="178" t="s">
        <v>358</v>
      </c>
      <c r="B26" s="162" t="s">
        <v>21</v>
      </c>
      <c r="C26" s="163"/>
      <c r="D26" s="171">
        <v>1008653</v>
      </c>
      <c r="E26" s="163"/>
      <c r="F26" s="171">
        <v>1401490</v>
      </c>
    </row>
    <row r="27" spans="1:6">
      <c r="A27" s="179" t="s">
        <v>359</v>
      </c>
      <c r="B27" s="168"/>
      <c r="C27" s="169"/>
      <c r="D27" s="174"/>
      <c r="E27" s="169"/>
      <c r="F27" s="174"/>
    </row>
    <row r="28" spans="1:6">
      <c r="A28" s="180" t="s">
        <v>360</v>
      </c>
      <c r="B28" s="162" t="s">
        <v>22</v>
      </c>
      <c r="C28" s="163"/>
      <c r="D28" s="171"/>
      <c r="E28" s="163"/>
      <c r="F28" s="171"/>
    </row>
    <row r="29" spans="1:6">
      <c r="A29" s="179" t="s">
        <v>361</v>
      </c>
      <c r="B29" s="168"/>
      <c r="C29" s="169"/>
      <c r="D29" s="174"/>
      <c r="E29" s="169"/>
      <c r="F29" s="174"/>
    </row>
    <row r="30" spans="1:6">
      <c r="A30" s="180" t="s">
        <v>362</v>
      </c>
      <c r="B30" s="162" t="s">
        <v>23</v>
      </c>
      <c r="C30" s="163"/>
      <c r="D30" s="181"/>
      <c r="E30" s="163"/>
      <c r="F30" s="181"/>
    </row>
    <row r="31" spans="1:6">
      <c r="A31" s="178" t="s">
        <v>363</v>
      </c>
      <c r="B31" s="165"/>
      <c r="C31" s="166"/>
      <c r="D31" s="182"/>
      <c r="E31" s="166"/>
      <c r="F31" s="182"/>
    </row>
    <row r="32" spans="1:6">
      <c r="A32" s="179" t="s">
        <v>364</v>
      </c>
      <c r="B32" s="168"/>
      <c r="C32" s="169"/>
      <c r="D32" s="183"/>
      <c r="E32" s="169"/>
      <c r="F32" s="183"/>
    </row>
    <row r="33" spans="1:6">
      <c r="A33" s="180" t="s">
        <v>365</v>
      </c>
      <c r="B33" s="162" t="s">
        <v>24</v>
      </c>
      <c r="C33" s="171"/>
      <c r="D33" s="163"/>
      <c r="E33" s="171"/>
      <c r="F33" s="163"/>
    </row>
    <row r="34" spans="1:6">
      <c r="A34" s="179" t="s">
        <v>366</v>
      </c>
      <c r="B34" s="168"/>
      <c r="C34" s="174"/>
      <c r="D34" s="169"/>
      <c r="E34" s="174"/>
      <c r="F34" s="169"/>
    </row>
    <row r="35" spans="1:6">
      <c r="A35" s="180" t="s">
        <v>367</v>
      </c>
      <c r="B35" s="162">
        <v>100</v>
      </c>
      <c r="C35" s="184">
        <v>263933</v>
      </c>
      <c r="D35" s="184"/>
      <c r="E35" s="184">
        <v>76932</v>
      </c>
      <c r="F35" s="184"/>
    </row>
    <row r="36" spans="1:6">
      <c r="A36" s="178" t="s">
        <v>368</v>
      </c>
      <c r="B36" s="165"/>
      <c r="C36" s="185"/>
      <c r="D36" s="185"/>
      <c r="E36" s="185"/>
      <c r="F36" s="185"/>
    </row>
    <row r="37" spans="1:6">
      <c r="A37" s="179" t="s">
        <v>369</v>
      </c>
      <c r="B37" s="168"/>
      <c r="C37" s="186"/>
      <c r="D37" s="186"/>
      <c r="E37" s="186"/>
      <c r="F37" s="186"/>
    </row>
    <row r="38" spans="1:6">
      <c r="A38" s="180" t="s">
        <v>370</v>
      </c>
      <c r="B38" s="162">
        <v>110</v>
      </c>
      <c r="C38" s="184"/>
      <c r="D38" s="163"/>
      <c r="E38" s="184">
        <v>41803</v>
      </c>
      <c r="F38" s="163"/>
    </row>
    <row r="39" spans="1:6">
      <c r="A39" s="178" t="s">
        <v>371</v>
      </c>
      <c r="B39" s="165"/>
      <c r="C39" s="185"/>
      <c r="D39" s="166"/>
      <c r="E39" s="185"/>
      <c r="F39" s="166"/>
    </row>
    <row r="40" spans="1:6">
      <c r="A40" s="178" t="s">
        <v>372</v>
      </c>
      <c r="B40" s="165"/>
      <c r="C40" s="185"/>
      <c r="D40" s="166"/>
      <c r="E40" s="185"/>
      <c r="F40" s="166"/>
    </row>
    <row r="41" spans="1:6">
      <c r="A41" s="179" t="s">
        <v>373</v>
      </c>
      <c r="B41" s="168"/>
      <c r="C41" s="186"/>
      <c r="D41" s="169"/>
      <c r="E41" s="186"/>
      <c r="F41" s="169"/>
    </row>
    <row r="42" spans="1:6">
      <c r="A42" s="178" t="s">
        <v>374</v>
      </c>
      <c r="B42" s="162">
        <v>120</v>
      </c>
      <c r="C42" s="171"/>
      <c r="D42" s="163"/>
      <c r="E42" s="171"/>
      <c r="F42" s="163"/>
    </row>
    <row r="43" spans="1:6">
      <c r="A43" s="179" t="s">
        <v>375</v>
      </c>
      <c r="B43" s="168"/>
      <c r="C43" s="174"/>
      <c r="D43" s="169"/>
      <c r="E43" s="174"/>
      <c r="F43" s="169"/>
    </row>
    <row r="44" spans="1:6">
      <c r="A44" s="180" t="s">
        <v>376</v>
      </c>
      <c r="B44" s="162">
        <v>130</v>
      </c>
      <c r="C44" s="171"/>
      <c r="D44" s="163"/>
      <c r="E44" s="171">
        <v>41803</v>
      </c>
      <c r="F44" s="163"/>
    </row>
    <row r="45" spans="1:6">
      <c r="A45" s="179" t="s">
        <v>377</v>
      </c>
      <c r="B45" s="168"/>
      <c r="C45" s="174"/>
      <c r="D45" s="169"/>
      <c r="E45" s="174"/>
      <c r="F45" s="169"/>
    </row>
    <row r="46" spans="1:6">
      <c r="A46" s="180" t="s">
        <v>378</v>
      </c>
      <c r="B46" s="162">
        <v>140</v>
      </c>
      <c r="C46" s="171"/>
      <c r="D46" s="163"/>
      <c r="E46" s="171"/>
      <c r="F46" s="163"/>
    </row>
    <row r="47" spans="1:6">
      <c r="A47" s="179" t="s">
        <v>379</v>
      </c>
      <c r="B47" s="168"/>
      <c r="C47" s="174"/>
      <c r="D47" s="169"/>
      <c r="E47" s="174"/>
      <c r="F47" s="169"/>
    </row>
    <row r="48" spans="1:6">
      <c r="A48" s="180" t="s">
        <v>380</v>
      </c>
      <c r="B48" s="162">
        <v>150</v>
      </c>
      <c r="C48" s="171"/>
      <c r="D48" s="163"/>
      <c r="E48" s="171"/>
      <c r="F48" s="163"/>
    </row>
    <row r="49" spans="1:6">
      <c r="A49" s="179" t="s">
        <v>381</v>
      </c>
      <c r="B49" s="168"/>
      <c r="C49" s="174"/>
      <c r="D49" s="169"/>
      <c r="E49" s="174"/>
      <c r="F49" s="169"/>
    </row>
    <row r="50" spans="1:6">
      <c r="A50" s="180" t="s">
        <v>382</v>
      </c>
      <c r="B50" s="162">
        <v>160</v>
      </c>
      <c r="C50" s="171"/>
      <c r="D50" s="163"/>
      <c r="E50" s="171"/>
      <c r="F50" s="163"/>
    </row>
    <row r="51" spans="1:6">
      <c r="A51" s="179" t="s">
        <v>383</v>
      </c>
      <c r="B51" s="168"/>
      <c r="C51" s="174"/>
      <c r="D51" s="169"/>
      <c r="E51" s="174"/>
      <c r="F51" s="169"/>
    </row>
    <row r="52" spans="1:6">
      <c r="A52" s="180" t="s">
        <v>384</v>
      </c>
      <c r="B52" s="162">
        <v>170</v>
      </c>
      <c r="C52" s="163"/>
      <c r="D52" s="184"/>
      <c r="E52" s="163"/>
      <c r="F52" s="184"/>
    </row>
    <row r="53" spans="1:6">
      <c r="A53" s="178" t="s">
        <v>385</v>
      </c>
      <c r="B53" s="165"/>
      <c r="C53" s="166"/>
      <c r="D53" s="185"/>
      <c r="E53" s="166"/>
      <c r="F53" s="185"/>
    </row>
    <row r="54" spans="1:6" ht="25.5">
      <c r="A54" s="178" t="s">
        <v>386</v>
      </c>
      <c r="B54" s="165"/>
      <c r="C54" s="166"/>
      <c r="D54" s="185"/>
      <c r="E54" s="166"/>
      <c r="F54" s="185"/>
    </row>
    <row r="55" spans="1:6">
      <c r="A55" s="179" t="s">
        <v>387</v>
      </c>
      <c r="B55" s="168"/>
      <c r="C55" s="169"/>
      <c r="D55" s="186"/>
      <c r="E55" s="169"/>
      <c r="F55" s="186"/>
    </row>
    <row r="56" spans="1:6">
      <c r="A56" s="180" t="s">
        <v>388</v>
      </c>
      <c r="B56" s="162">
        <v>180</v>
      </c>
      <c r="C56" s="163"/>
      <c r="D56" s="171"/>
      <c r="E56" s="163"/>
      <c r="F56" s="171"/>
    </row>
    <row r="57" spans="1:6">
      <c r="A57" s="179" t="s">
        <v>389</v>
      </c>
      <c r="B57" s="168"/>
      <c r="C57" s="169"/>
      <c r="D57" s="174"/>
      <c r="E57" s="169"/>
      <c r="F57" s="174"/>
    </row>
    <row r="58" spans="1:6">
      <c r="A58" s="180" t="s">
        <v>390</v>
      </c>
      <c r="B58" s="162">
        <v>190</v>
      </c>
      <c r="C58" s="163"/>
      <c r="D58" s="171"/>
      <c r="E58" s="163"/>
      <c r="F58" s="171"/>
    </row>
    <row r="59" spans="1:6">
      <c r="A59" s="178" t="s">
        <v>391</v>
      </c>
      <c r="B59" s="165"/>
      <c r="C59" s="166"/>
      <c r="D59" s="173"/>
      <c r="E59" s="166"/>
      <c r="F59" s="173"/>
    </row>
    <row r="60" spans="1:6">
      <c r="A60" s="178" t="s">
        <v>392</v>
      </c>
      <c r="B60" s="165"/>
      <c r="C60" s="166"/>
      <c r="D60" s="173"/>
      <c r="E60" s="166"/>
      <c r="F60" s="173"/>
    </row>
    <row r="61" spans="1:6">
      <c r="A61" s="179" t="s">
        <v>393</v>
      </c>
      <c r="B61" s="168"/>
      <c r="C61" s="169"/>
      <c r="D61" s="174"/>
      <c r="E61" s="169"/>
      <c r="F61" s="174"/>
    </row>
    <row r="62" spans="1:6">
      <c r="A62" s="180" t="s">
        <v>394</v>
      </c>
      <c r="B62" s="162">
        <v>200</v>
      </c>
      <c r="C62" s="163"/>
      <c r="D62" s="171"/>
      <c r="E62" s="163"/>
      <c r="F62" s="171"/>
    </row>
    <row r="63" spans="1:6">
      <c r="A63" s="179" t="s">
        <v>395</v>
      </c>
      <c r="B63" s="168"/>
      <c r="C63" s="169"/>
      <c r="D63" s="174"/>
      <c r="E63" s="169"/>
      <c r="F63" s="174"/>
    </row>
    <row r="64" spans="1:6">
      <c r="A64" s="180" t="s">
        <v>396</v>
      </c>
      <c r="B64" s="162">
        <v>210</v>
      </c>
      <c r="C64" s="163"/>
      <c r="D64" s="171"/>
      <c r="E64" s="163"/>
      <c r="F64" s="171"/>
    </row>
    <row r="65" spans="1:6">
      <c r="A65" s="179" t="s">
        <v>397</v>
      </c>
      <c r="B65" s="168"/>
      <c r="C65" s="169"/>
      <c r="D65" s="174"/>
      <c r="E65" s="169"/>
      <c r="F65" s="174"/>
    </row>
    <row r="66" spans="1:6">
      <c r="A66" s="180" t="s">
        <v>398</v>
      </c>
      <c r="B66" s="162">
        <v>220</v>
      </c>
      <c r="C66" s="184">
        <v>263933</v>
      </c>
      <c r="D66" s="184"/>
      <c r="E66" s="184">
        <v>118735</v>
      </c>
      <c r="F66" s="184"/>
    </row>
    <row r="67" spans="1:6">
      <c r="A67" s="178" t="s">
        <v>399</v>
      </c>
      <c r="B67" s="165"/>
      <c r="C67" s="185"/>
      <c r="D67" s="185"/>
      <c r="E67" s="185"/>
      <c r="F67" s="185"/>
    </row>
    <row r="68" spans="1:6">
      <c r="A68" s="178" t="s">
        <v>400</v>
      </c>
      <c r="B68" s="165"/>
      <c r="C68" s="185"/>
      <c r="D68" s="185"/>
      <c r="E68" s="185"/>
      <c r="F68" s="185"/>
    </row>
    <row r="69" spans="1:6">
      <c r="A69" s="179" t="s">
        <v>401</v>
      </c>
      <c r="B69" s="168"/>
      <c r="C69" s="186"/>
      <c r="D69" s="186"/>
      <c r="E69" s="186"/>
      <c r="F69" s="186"/>
    </row>
    <row r="70" spans="1:6">
      <c r="A70" s="180" t="s">
        <v>402</v>
      </c>
      <c r="B70" s="162">
        <v>230</v>
      </c>
      <c r="C70" s="171"/>
      <c r="D70" s="171"/>
      <c r="E70" s="171"/>
      <c r="F70" s="171"/>
    </row>
    <row r="71" spans="1:6">
      <c r="A71" s="179" t="s">
        <v>403</v>
      </c>
      <c r="B71" s="168"/>
      <c r="C71" s="174"/>
      <c r="D71" s="174"/>
      <c r="E71" s="174"/>
      <c r="F71" s="174"/>
    </row>
    <row r="72" spans="1:6">
      <c r="A72" s="180" t="s">
        <v>404</v>
      </c>
      <c r="B72" s="162">
        <v>240</v>
      </c>
      <c r="C72" s="184">
        <v>263933</v>
      </c>
      <c r="D72" s="184"/>
      <c r="E72" s="184">
        <v>118735</v>
      </c>
      <c r="F72" s="184"/>
    </row>
    <row r="73" spans="1:6">
      <c r="A73" s="179" t="s">
        <v>405</v>
      </c>
      <c r="B73" s="165"/>
      <c r="C73" s="185"/>
      <c r="D73" s="185"/>
      <c r="E73" s="185"/>
      <c r="F73" s="185"/>
    </row>
    <row r="74" spans="1:6">
      <c r="A74" s="187" t="s">
        <v>406</v>
      </c>
      <c r="B74" s="165"/>
      <c r="C74" s="185"/>
      <c r="D74" s="185"/>
      <c r="E74" s="185"/>
      <c r="F74" s="185"/>
    </row>
    <row r="75" spans="1:6">
      <c r="A75" s="187" t="s">
        <v>407</v>
      </c>
      <c r="B75" s="168"/>
      <c r="C75" s="186"/>
      <c r="D75" s="186"/>
      <c r="E75" s="186"/>
      <c r="F75" s="186"/>
    </row>
    <row r="76" spans="1:6">
      <c r="A76" s="178" t="s">
        <v>408</v>
      </c>
      <c r="B76" s="188">
        <v>250</v>
      </c>
      <c r="C76" s="188"/>
      <c r="D76" s="189">
        <v>52786</v>
      </c>
      <c r="E76" s="188"/>
      <c r="F76" s="189">
        <v>23747</v>
      </c>
    </row>
    <row r="77" spans="1:6">
      <c r="A77" s="179" t="s">
        <v>409</v>
      </c>
      <c r="B77" s="190"/>
      <c r="C77" s="190"/>
      <c r="D77" s="191"/>
      <c r="E77" s="190"/>
      <c r="F77" s="191"/>
    </row>
    <row r="78" spans="1:6">
      <c r="A78" s="178" t="s">
        <v>410</v>
      </c>
      <c r="B78" s="188">
        <v>260</v>
      </c>
      <c r="C78" s="192"/>
      <c r="D78" s="193"/>
      <c r="E78" s="192"/>
      <c r="F78" s="193"/>
    </row>
    <row r="79" spans="1:6">
      <c r="A79" s="179" t="s">
        <v>411</v>
      </c>
      <c r="B79" s="190"/>
      <c r="C79" s="194"/>
      <c r="D79" s="195"/>
      <c r="E79" s="194"/>
      <c r="F79" s="195"/>
    </row>
    <row r="80" spans="1:6" ht="25.5">
      <c r="A80" s="178" t="s">
        <v>412</v>
      </c>
      <c r="B80" s="188">
        <v>270</v>
      </c>
      <c r="C80" s="196">
        <v>211147</v>
      </c>
      <c r="D80" s="196"/>
      <c r="E80" s="196">
        <v>94988</v>
      </c>
      <c r="F80" s="196"/>
    </row>
    <row r="81" spans="1:6" ht="25.5">
      <c r="A81" s="179" t="s">
        <v>413</v>
      </c>
      <c r="B81" s="190"/>
      <c r="C81" s="197"/>
      <c r="D81" s="197"/>
      <c r="E81" s="197"/>
      <c r="F81" s="197"/>
    </row>
  </sheetData>
  <mergeCells count="143">
    <mergeCell ref="B80:B81"/>
    <mergeCell ref="C80:C81"/>
    <mergeCell ref="D80:D81"/>
    <mergeCell ref="E80:E81"/>
    <mergeCell ref="F80:F81"/>
    <mergeCell ref="B76:B77"/>
    <mergeCell ref="C76:C77"/>
    <mergeCell ref="D76:D77"/>
    <mergeCell ref="E76:E77"/>
    <mergeCell ref="F76:F77"/>
    <mergeCell ref="B78:B79"/>
    <mergeCell ref="C78:C79"/>
    <mergeCell ref="D78:D79"/>
    <mergeCell ref="E78:E79"/>
    <mergeCell ref="F78:F79"/>
    <mergeCell ref="B70:B71"/>
    <mergeCell ref="C70:C71"/>
    <mergeCell ref="D70:D71"/>
    <mergeCell ref="E70:E71"/>
    <mergeCell ref="F70:F71"/>
    <mergeCell ref="B72:B75"/>
    <mergeCell ref="C72:C75"/>
    <mergeCell ref="D72:D75"/>
    <mergeCell ref="E72:E75"/>
    <mergeCell ref="F72:F75"/>
    <mergeCell ref="B64:B65"/>
    <mergeCell ref="C64:C65"/>
    <mergeCell ref="D64:D65"/>
    <mergeCell ref="E64:E65"/>
    <mergeCell ref="F64:F65"/>
    <mergeCell ref="B66:B69"/>
    <mergeCell ref="C66:C69"/>
    <mergeCell ref="D66:D69"/>
    <mergeCell ref="E66:E69"/>
    <mergeCell ref="F66:F69"/>
    <mergeCell ref="B58:B61"/>
    <mergeCell ref="C58:C61"/>
    <mergeCell ref="D58:D61"/>
    <mergeCell ref="E58:E61"/>
    <mergeCell ref="F58:F61"/>
    <mergeCell ref="B62:B63"/>
    <mergeCell ref="C62:C63"/>
    <mergeCell ref="D62:D63"/>
    <mergeCell ref="E62:E63"/>
    <mergeCell ref="F62:F63"/>
    <mergeCell ref="B52:B55"/>
    <mergeCell ref="C52:C55"/>
    <mergeCell ref="D52:D55"/>
    <mergeCell ref="E52:E55"/>
    <mergeCell ref="F52:F55"/>
    <mergeCell ref="B56:B57"/>
    <mergeCell ref="C56:C57"/>
    <mergeCell ref="D56:D57"/>
    <mergeCell ref="E56:E57"/>
    <mergeCell ref="F56:F57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F50:F51"/>
    <mergeCell ref="B44:B45"/>
    <mergeCell ref="C44:C45"/>
    <mergeCell ref="D44:D45"/>
    <mergeCell ref="E44:E45"/>
    <mergeCell ref="F44:F45"/>
    <mergeCell ref="B46:B47"/>
    <mergeCell ref="C46:C47"/>
    <mergeCell ref="D46:D47"/>
    <mergeCell ref="E46:E47"/>
    <mergeCell ref="F46:F47"/>
    <mergeCell ref="B38:B41"/>
    <mergeCell ref="C38:C41"/>
    <mergeCell ref="D38:D41"/>
    <mergeCell ref="E38:E41"/>
    <mergeCell ref="F38:F41"/>
    <mergeCell ref="B42:B43"/>
    <mergeCell ref="C42:C43"/>
    <mergeCell ref="D42:D43"/>
    <mergeCell ref="E42:E43"/>
    <mergeCell ref="F42:F43"/>
    <mergeCell ref="B33:B34"/>
    <mergeCell ref="C33:C34"/>
    <mergeCell ref="D33:D34"/>
    <mergeCell ref="E33:E34"/>
    <mergeCell ref="F33:F34"/>
    <mergeCell ref="B35:B37"/>
    <mergeCell ref="C35:C37"/>
    <mergeCell ref="D35:D37"/>
    <mergeCell ref="E35:E37"/>
    <mergeCell ref="F35:F37"/>
    <mergeCell ref="B28:B29"/>
    <mergeCell ref="C28:C29"/>
    <mergeCell ref="D28:D29"/>
    <mergeCell ref="E28:E29"/>
    <mergeCell ref="F28:F29"/>
    <mergeCell ref="B30:B32"/>
    <mergeCell ref="C30:C32"/>
    <mergeCell ref="D30:D32"/>
    <mergeCell ref="E30:E32"/>
    <mergeCell ref="F30:F32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17:B20"/>
    <mergeCell ref="C17:C20"/>
    <mergeCell ref="D17:D20"/>
    <mergeCell ref="E17:E20"/>
    <mergeCell ref="F17:F20"/>
    <mergeCell ref="B21:B23"/>
    <mergeCell ref="C21:C23"/>
    <mergeCell ref="D21:D23"/>
    <mergeCell ref="E21:E23"/>
    <mergeCell ref="F21:F23"/>
    <mergeCell ref="B11:B13"/>
    <mergeCell ref="C11:C13"/>
    <mergeCell ref="D11:D13"/>
    <mergeCell ref="E11:E13"/>
    <mergeCell ref="F11:F13"/>
    <mergeCell ref="B14:B16"/>
    <mergeCell ref="C14:C16"/>
    <mergeCell ref="D14:D16"/>
    <mergeCell ref="E14:E16"/>
    <mergeCell ref="F14:F16"/>
    <mergeCell ref="A2:A9"/>
    <mergeCell ref="B2:B9"/>
    <mergeCell ref="C2:D5"/>
    <mergeCell ref="E2:F5"/>
    <mergeCell ref="C6:C9"/>
    <mergeCell ref="D6:D9"/>
    <mergeCell ref="E6:E9"/>
    <mergeCell ref="F6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5ECC-61FD-4C2A-950D-851C1A8EA316}">
  <dimension ref="A2:F58"/>
  <sheetViews>
    <sheetView tabSelected="1" workbookViewId="0">
      <selection activeCell="H28" sqref="H28"/>
    </sheetView>
  </sheetViews>
  <sheetFormatPr defaultRowHeight="12.75"/>
  <cols>
    <col min="1" max="1" width="43.140625" customWidth="1"/>
    <col min="4" max="4" width="13.140625" customWidth="1"/>
    <col min="6" max="6" width="15.5703125" customWidth="1"/>
  </cols>
  <sheetData>
    <row r="2" spans="1:6">
      <c r="A2" s="198" t="s">
        <v>414</v>
      </c>
      <c r="B2" s="198"/>
      <c r="C2" s="198"/>
      <c r="D2" s="198"/>
      <c r="E2" s="198"/>
      <c r="F2" s="198"/>
    </row>
    <row r="3" spans="1:6">
      <c r="A3" s="199" t="s">
        <v>415</v>
      </c>
      <c r="B3" s="199"/>
      <c r="C3" s="199"/>
      <c r="D3" s="199"/>
      <c r="E3" s="199"/>
      <c r="F3" s="199"/>
    </row>
    <row r="4" spans="1:6">
      <c r="A4" s="200" t="s">
        <v>221</v>
      </c>
      <c r="B4" s="200" t="s">
        <v>221</v>
      </c>
      <c r="C4" s="200" t="s">
        <v>221</v>
      </c>
      <c r="D4" s="200" t="s">
        <v>221</v>
      </c>
      <c r="E4" s="200" t="s">
        <v>221</v>
      </c>
      <c r="F4" s="200" t="s">
        <v>221</v>
      </c>
    </row>
    <row r="5" spans="1:6">
      <c r="A5" s="154" t="s">
        <v>337</v>
      </c>
      <c r="B5" s="154" t="s">
        <v>416</v>
      </c>
      <c r="C5" s="141" t="s">
        <v>417</v>
      </c>
      <c r="D5" s="142"/>
      <c r="E5" s="141" t="s">
        <v>418</v>
      </c>
      <c r="F5" s="142"/>
    </row>
    <row r="6" spans="1:6">
      <c r="A6" s="155"/>
      <c r="B6" s="155"/>
      <c r="C6" s="156"/>
      <c r="D6" s="157"/>
      <c r="E6" s="156"/>
      <c r="F6" s="157"/>
    </row>
    <row r="7" spans="1:6">
      <c r="A7" s="155"/>
      <c r="B7" s="155"/>
      <c r="C7" s="156"/>
      <c r="D7" s="157"/>
      <c r="E7" s="156"/>
      <c r="F7" s="157"/>
    </row>
    <row r="8" spans="1:6">
      <c r="A8" s="158"/>
      <c r="B8" s="158"/>
      <c r="C8" s="144"/>
      <c r="D8" s="145"/>
      <c r="E8" s="144"/>
      <c r="F8" s="145"/>
    </row>
    <row r="9" spans="1:6" ht="22.5">
      <c r="A9" s="201" t="s">
        <v>419</v>
      </c>
      <c r="B9" s="188">
        <v>280</v>
      </c>
      <c r="C9" s="202">
        <v>23747</v>
      </c>
      <c r="D9" s="203"/>
      <c r="E9" s="202">
        <v>56083</v>
      </c>
      <c r="F9" s="203"/>
    </row>
    <row r="10" spans="1:6">
      <c r="A10" s="204" t="s">
        <v>420</v>
      </c>
      <c r="B10" s="190"/>
      <c r="C10" s="205"/>
      <c r="D10" s="206"/>
      <c r="E10" s="205"/>
      <c r="F10" s="206"/>
    </row>
    <row r="11" spans="1:6">
      <c r="A11" s="201" t="s">
        <v>421</v>
      </c>
      <c r="B11" s="188">
        <v>290</v>
      </c>
      <c r="C11" s="202">
        <v>140699</v>
      </c>
      <c r="D11" s="203"/>
      <c r="E11" s="202">
        <v>119732</v>
      </c>
      <c r="F11" s="203"/>
    </row>
    <row r="12" spans="1:6">
      <c r="A12" s="204" t="s">
        <v>422</v>
      </c>
      <c r="B12" s="190"/>
      <c r="C12" s="205"/>
      <c r="D12" s="206"/>
      <c r="E12" s="205"/>
      <c r="F12" s="206"/>
    </row>
    <row r="13" spans="1:6" ht="22.5">
      <c r="A13" s="201" t="s">
        <v>423</v>
      </c>
      <c r="B13" s="188">
        <v>291</v>
      </c>
      <c r="C13" s="202">
        <v>1194</v>
      </c>
      <c r="D13" s="203"/>
      <c r="E13" s="202">
        <v>1084</v>
      </c>
      <c r="F13" s="203"/>
    </row>
    <row r="14" spans="1:6" ht="22.5">
      <c r="A14" s="204" t="s">
        <v>424</v>
      </c>
      <c r="B14" s="190"/>
      <c r="C14" s="205"/>
      <c r="D14" s="206"/>
      <c r="E14" s="205"/>
      <c r="F14" s="206"/>
    </row>
    <row r="15" spans="1:6" ht="22.5">
      <c r="A15" s="207" t="s">
        <v>425</v>
      </c>
      <c r="B15" s="188">
        <v>300</v>
      </c>
      <c r="C15" s="202"/>
      <c r="D15" s="203"/>
      <c r="E15" s="202"/>
      <c r="F15" s="203"/>
    </row>
    <row r="16" spans="1:6" ht="22.5">
      <c r="A16" s="204" t="s">
        <v>426</v>
      </c>
      <c r="B16" s="190"/>
      <c r="C16" s="205"/>
      <c r="D16" s="206"/>
      <c r="E16" s="205"/>
      <c r="F16" s="206"/>
    </row>
    <row r="17" spans="1:6">
      <c r="A17" s="207" t="s">
        <v>427</v>
      </c>
      <c r="B17" s="188">
        <v>310</v>
      </c>
      <c r="C17" s="202">
        <v>347947</v>
      </c>
      <c r="D17" s="203"/>
      <c r="E17" s="202">
        <v>307991</v>
      </c>
      <c r="F17" s="203"/>
    </row>
    <row r="18" spans="1:6">
      <c r="A18" s="204" t="s">
        <v>428</v>
      </c>
      <c r="B18" s="190"/>
      <c r="C18" s="205"/>
      <c r="D18" s="206"/>
      <c r="E18" s="205"/>
      <c r="F18" s="206"/>
    </row>
    <row r="19" spans="1:6">
      <c r="A19" s="207" t="s">
        <v>429</v>
      </c>
      <c r="B19" s="188">
        <v>320</v>
      </c>
      <c r="C19" s="202"/>
      <c r="D19" s="203"/>
      <c r="E19" s="202"/>
      <c r="F19" s="203"/>
    </row>
    <row r="20" spans="1:6">
      <c r="A20" s="204" t="s">
        <v>430</v>
      </c>
      <c r="B20" s="190"/>
      <c r="C20" s="205"/>
      <c r="D20" s="206"/>
      <c r="E20" s="205"/>
      <c r="F20" s="206"/>
    </row>
    <row r="21" spans="1:6">
      <c r="A21" s="201" t="s">
        <v>431</v>
      </c>
      <c r="B21" s="188">
        <v>330</v>
      </c>
      <c r="C21" s="202"/>
      <c r="D21" s="203"/>
      <c r="E21" s="202"/>
      <c r="F21" s="203"/>
    </row>
    <row r="22" spans="1:6">
      <c r="A22" s="204" t="s">
        <v>432</v>
      </c>
      <c r="B22" s="190"/>
      <c r="C22" s="205"/>
      <c r="D22" s="206"/>
      <c r="E22" s="205"/>
      <c r="F22" s="206"/>
    </row>
    <row r="23" spans="1:6">
      <c r="A23" s="201" t="s">
        <v>433</v>
      </c>
      <c r="B23" s="188">
        <v>340</v>
      </c>
      <c r="C23" s="202">
        <v>14664</v>
      </c>
      <c r="D23" s="203"/>
      <c r="E23" s="202">
        <v>18078</v>
      </c>
      <c r="F23" s="203"/>
    </row>
    <row r="24" spans="1:6">
      <c r="A24" s="204" t="s">
        <v>434</v>
      </c>
      <c r="B24" s="190"/>
      <c r="C24" s="205"/>
      <c r="D24" s="206"/>
      <c r="E24" s="205"/>
      <c r="F24" s="206"/>
    </row>
    <row r="25" spans="1:6">
      <c r="A25" s="201" t="s">
        <v>435</v>
      </c>
      <c r="B25" s="188">
        <v>350</v>
      </c>
      <c r="C25" s="202">
        <v>128328</v>
      </c>
      <c r="D25" s="203"/>
      <c r="E25" s="202">
        <v>140951</v>
      </c>
      <c r="F25" s="203"/>
    </row>
    <row r="26" spans="1:6">
      <c r="A26" s="204" t="s">
        <v>436</v>
      </c>
      <c r="B26" s="190"/>
      <c r="C26" s="205"/>
      <c r="D26" s="206"/>
      <c r="E26" s="205"/>
      <c r="F26" s="206"/>
    </row>
    <row r="27" spans="1:6">
      <c r="A27" s="201" t="s">
        <v>437</v>
      </c>
      <c r="B27" s="188">
        <v>360</v>
      </c>
      <c r="C27" s="202">
        <v>147366</v>
      </c>
      <c r="D27" s="203"/>
      <c r="E27" s="202">
        <v>48765</v>
      </c>
      <c r="F27" s="203"/>
    </row>
    <row r="28" spans="1:6">
      <c r="A28" s="204" t="s">
        <v>438</v>
      </c>
      <c r="B28" s="190"/>
      <c r="C28" s="205"/>
      <c r="D28" s="206"/>
      <c r="E28" s="205"/>
      <c r="F28" s="206"/>
    </row>
    <row r="29" spans="1:6">
      <c r="A29" s="201" t="s">
        <v>439</v>
      </c>
      <c r="B29" s="188">
        <v>370</v>
      </c>
      <c r="C29" s="202"/>
      <c r="D29" s="203"/>
      <c r="E29" s="202"/>
      <c r="F29" s="203"/>
    </row>
    <row r="30" spans="1:6">
      <c r="A30" s="204" t="s">
        <v>440</v>
      </c>
      <c r="B30" s="190"/>
      <c r="C30" s="205"/>
      <c r="D30" s="206"/>
      <c r="E30" s="205"/>
      <c r="F30" s="206"/>
    </row>
    <row r="31" spans="1:6">
      <c r="A31" s="201" t="s">
        <v>441</v>
      </c>
      <c r="B31" s="188">
        <v>380</v>
      </c>
      <c r="C31" s="202"/>
      <c r="D31" s="203"/>
      <c r="E31" s="202"/>
      <c r="F31" s="203"/>
    </row>
    <row r="32" spans="1:6">
      <c r="A32" s="204" t="s">
        <v>442</v>
      </c>
      <c r="B32" s="190"/>
      <c r="C32" s="205"/>
      <c r="D32" s="206"/>
      <c r="E32" s="205"/>
      <c r="F32" s="206"/>
    </row>
    <row r="33" spans="1:6">
      <c r="A33" s="201" t="s">
        <v>443</v>
      </c>
      <c r="B33" s="188">
        <v>390</v>
      </c>
      <c r="C33" s="202"/>
      <c r="D33" s="203"/>
      <c r="E33" s="202"/>
      <c r="F33" s="203"/>
    </row>
    <row r="34" spans="1:6">
      <c r="A34" s="204" t="s">
        <v>444</v>
      </c>
      <c r="B34" s="190"/>
      <c r="C34" s="205"/>
      <c r="D34" s="206"/>
      <c r="E34" s="205"/>
      <c r="F34" s="206"/>
    </row>
    <row r="35" spans="1:6">
      <c r="A35" s="201" t="s">
        <v>445</v>
      </c>
      <c r="B35" s="188">
        <v>400</v>
      </c>
      <c r="C35" s="202"/>
      <c r="D35" s="203"/>
      <c r="E35" s="202"/>
      <c r="F35" s="203"/>
    </row>
    <row r="36" spans="1:6">
      <c r="A36" s="204" t="s">
        <v>446</v>
      </c>
      <c r="B36" s="190"/>
      <c r="C36" s="205"/>
      <c r="D36" s="206"/>
      <c r="E36" s="205"/>
      <c r="F36" s="206"/>
    </row>
    <row r="37" spans="1:6">
      <c r="A37" s="201" t="s">
        <v>447</v>
      </c>
      <c r="B37" s="188">
        <v>410</v>
      </c>
      <c r="C37" s="202"/>
      <c r="D37" s="203"/>
      <c r="E37" s="202"/>
      <c r="F37" s="203"/>
    </row>
    <row r="38" spans="1:6" ht="22.5">
      <c r="A38" s="204" t="s">
        <v>448</v>
      </c>
      <c r="B38" s="190"/>
      <c r="C38" s="205"/>
      <c r="D38" s="206"/>
      <c r="E38" s="205"/>
      <c r="F38" s="206"/>
    </row>
    <row r="39" spans="1:6" ht="22.5">
      <c r="A39" s="201" t="s">
        <v>449</v>
      </c>
      <c r="B39" s="188">
        <v>420</v>
      </c>
      <c r="C39" s="202"/>
      <c r="D39" s="203"/>
      <c r="E39" s="202"/>
      <c r="F39" s="203"/>
    </row>
    <row r="40" spans="1:6" ht="22.5">
      <c r="A40" s="204" t="s">
        <v>450</v>
      </c>
      <c r="B40" s="190"/>
      <c r="C40" s="205"/>
      <c r="D40" s="206"/>
      <c r="E40" s="205"/>
      <c r="F40" s="206"/>
    </row>
    <row r="41" spans="1:6">
      <c r="A41" s="201" t="s">
        <v>451</v>
      </c>
      <c r="B41" s="188">
        <v>430</v>
      </c>
      <c r="C41" s="202"/>
      <c r="D41" s="203"/>
      <c r="E41" s="202"/>
      <c r="F41" s="203"/>
    </row>
    <row r="42" spans="1:6" ht="22.5">
      <c r="A42" s="204" t="s">
        <v>452</v>
      </c>
      <c r="B42" s="190"/>
      <c r="C42" s="205"/>
      <c r="D42" s="206"/>
      <c r="E42" s="205"/>
      <c r="F42" s="206"/>
    </row>
    <row r="43" spans="1:6">
      <c r="A43" s="201" t="s">
        <v>453</v>
      </c>
      <c r="B43" s="188">
        <v>440</v>
      </c>
      <c r="C43" s="202">
        <v>143280</v>
      </c>
      <c r="D43" s="203"/>
      <c r="E43" s="202">
        <v>69000</v>
      </c>
      <c r="F43" s="203"/>
    </row>
    <row r="44" spans="1:6">
      <c r="A44" s="204" t="s">
        <v>454</v>
      </c>
      <c r="B44" s="190"/>
      <c r="C44" s="205"/>
      <c r="D44" s="206"/>
      <c r="E44" s="205"/>
      <c r="F44" s="206"/>
    </row>
    <row r="45" spans="1:6">
      <c r="A45" s="201" t="s">
        <v>455</v>
      </c>
      <c r="B45" s="188">
        <v>450</v>
      </c>
      <c r="C45" s="202"/>
      <c r="D45" s="203"/>
      <c r="E45" s="202"/>
      <c r="F45" s="203"/>
    </row>
    <row r="46" spans="1:6">
      <c r="A46" s="204" t="s">
        <v>456</v>
      </c>
      <c r="B46" s="190"/>
      <c r="C46" s="205"/>
      <c r="D46" s="206"/>
      <c r="E46" s="205"/>
      <c r="F46" s="206"/>
    </row>
    <row r="47" spans="1:6">
      <c r="A47" s="201" t="s">
        <v>457</v>
      </c>
      <c r="B47" s="188">
        <v>460</v>
      </c>
      <c r="C47" s="202"/>
      <c r="D47" s="203"/>
      <c r="E47" s="202"/>
      <c r="F47" s="203"/>
    </row>
    <row r="48" spans="1:6">
      <c r="A48" s="204" t="s">
        <v>458</v>
      </c>
      <c r="B48" s="190"/>
      <c r="C48" s="205"/>
      <c r="D48" s="206"/>
      <c r="E48" s="205"/>
      <c r="F48" s="206"/>
    </row>
    <row r="49" spans="1:6" ht="22.5">
      <c r="A49" s="201" t="s">
        <v>459</v>
      </c>
      <c r="B49" s="188">
        <v>470</v>
      </c>
      <c r="C49" s="202"/>
      <c r="D49" s="203"/>
      <c r="E49" s="202"/>
      <c r="F49" s="203"/>
    </row>
    <row r="50" spans="1:6" ht="22.5">
      <c r="A50" s="204" t="s">
        <v>460</v>
      </c>
      <c r="B50" s="190"/>
      <c r="C50" s="205"/>
      <c r="D50" s="206"/>
      <c r="E50" s="205"/>
      <c r="F50" s="206"/>
    </row>
    <row r="51" spans="1:6" ht="22.5">
      <c r="A51" s="201" t="s">
        <v>461</v>
      </c>
      <c r="B51" s="188">
        <v>480</v>
      </c>
      <c r="C51" s="202">
        <v>946046</v>
      </c>
      <c r="D51" s="203"/>
      <c r="E51" s="202">
        <v>760600</v>
      </c>
      <c r="F51" s="203"/>
    </row>
    <row r="52" spans="1:6" ht="22.5">
      <c r="A52" s="204" t="s">
        <v>462</v>
      </c>
      <c r="B52" s="190"/>
      <c r="C52" s="205"/>
      <c r="D52" s="206"/>
      <c r="E52" s="205"/>
      <c r="F52" s="206"/>
    </row>
    <row r="53" spans="1:6">
      <c r="A53" s="125"/>
      <c r="B53" s="125"/>
      <c r="C53" s="125"/>
      <c r="D53" s="125"/>
      <c r="E53" s="125"/>
      <c r="F53" s="125"/>
    </row>
    <row r="54" spans="1:6">
      <c r="A54" s="208" t="s">
        <v>463</v>
      </c>
      <c r="B54" s="125"/>
      <c r="C54" s="125"/>
      <c r="D54" s="209"/>
      <c r="E54" s="209"/>
      <c r="F54" s="125"/>
    </row>
    <row r="55" spans="1:6">
      <c r="A55" s="208" t="s">
        <v>464</v>
      </c>
      <c r="B55" s="210"/>
      <c r="C55" s="210"/>
      <c r="D55" s="210"/>
      <c r="E55" s="125"/>
      <c r="F55" s="125"/>
    </row>
    <row r="56" spans="1:6">
      <c r="A56" s="125"/>
      <c r="B56" s="125"/>
      <c r="C56" s="125"/>
      <c r="D56" s="209"/>
      <c r="E56" s="125"/>
      <c r="F56" s="125"/>
    </row>
    <row r="57" spans="1:6">
      <c r="A57" s="208" t="s">
        <v>267</v>
      </c>
      <c r="B57" s="125"/>
      <c r="C57" s="125"/>
      <c r="D57" s="125"/>
      <c r="E57" s="125"/>
      <c r="F57" s="125"/>
    </row>
    <row r="58" spans="1:6">
      <c r="A58" s="208" t="s">
        <v>465</v>
      </c>
      <c r="B58" s="210"/>
      <c r="C58" s="210"/>
      <c r="D58" s="210"/>
      <c r="E58" s="125"/>
      <c r="F58" s="125"/>
    </row>
  </sheetData>
  <mergeCells count="74">
    <mergeCell ref="B55:D55"/>
    <mergeCell ref="B58:D58"/>
    <mergeCell ref="B49:B50"/>
    <mergeCell ref="C49:D50"/>
    <mergeCell ref="E49:F50"/>
    <mergeCell ref="B51:B52"/>
    <mergeCell ref="C51:D52"/>
    <mergeCell ref="E51:F52"/>
    <mergeCell ref="B45:B46"/>
    <mergeCell ref="C45:D46"/>
    <mergeCell ref="E45:F46"/>
    <mergeCell ref="B47:B48"/>
    <mergeCell ref="C47:D48"/>
    <mergeCell ref="E47:F48"/>
    <mergeCell ref="B41:B42"/>
    <mergeCell ref="C41:D42"/>
    <mergeCell ref="E41:F42"/>
    <mergeCell ref="B43:B44"/>
    <mergeCell ref="C43:D44"/>
    <mergeCell ref="E43:F44"/>
    <mergeCell ref="B37:B38"/>
    <mergeCell ref="C37:D38"/>
    <mergeCell ref="E37:F38"/>
    <mergeCell ref="B39:B40"/>
    <mergeCell ref="C39:D40"/>
    <mergeCell ref="E39:F40"/>
    <mergeCell ref="B33:B34"/>
    <mergeCell ref="C33:D34"/>
    <mergeCell ref="E33:F34"/>
    <mergeCell ref="B35:B36"/>
    <mergeCell ref="C35:D36"/>
    <mergeCell ref="E35:F36"/>
    <mergeCell ref="B29:B30"/>
    <mergeCell ref="C29:D30"/>
    <mergeCell ref="E29:F30"/>
    <mergeCell ref="B31:B32"/>
    <mergeCell ref="C31:D32"/>
    <mergeCell ref="E31:F32"/>
    <mergeCell ref="B25:B26"/>
    <mergeCell ref="C25:D26"/>
    <mergeCell ref="E25:F26"/>
    <mergeCell ref="B27:B28"/>
    <mergeCell ref="C27:D28"/>
    <mergeCell ref="E27:F28"/>
    <mergeCell ref="B21:B22"/>
    <mergeCell ref="C21:D22"/>
    <mergeCell ref="E21:F22"/>
    <mergeCell ref="B23:B24"/>
    <mergeCell ref="C23:D24"/>
    <mergeCell ref="E23:F24"/>
    <mergeCell ref="B17:B18"/>
    <mergeCell ref="C17:D18"/>
    <mergeCell ref="E17:F18"/>
    <mergeCell ref="B19:B20"/>
    <mergeCell ref="C19:D20"/>
    <mergeCell ref="E19:F20"/>
    <mergeCell ref="B13:B14"/>
    <mergeCell ref="C13:D14"/>
    <mergeCell ref="E13:F14"/>
    <mergeCell ref="B15:B16"/>
    <mergeCell ref="C15:D16"/>
    <mergeCell ref="E15:F16"/>
    <mergeCell ref="B9:B10"/>
    <mergeCell ref="C9:D10"/>
    <mergeCell ref="E9:F10"/>
    <mergeCell ref="B11:B12"/>
    <mergeCell ref="C11:D12"/>
    <mergeCell ref="E11:F12"/>
    <mergeCell ref="A2:F2"/>
    <mergeCell ref="A3:F3"/>
    <mergeCell ref="A5:A8"/>
    <mergeCell ref="B5:B8"/>
    <mergeCell ref="C5:D8"/>
    <mergeCell ref="E5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21"/>
  <sheetViews>
    <sheetView workbookViewId="0">
      <selection activeCell="I21" sqref="I21"/>
    </sheetView>
  </sheetViews>
  <sheetFormatPr defaultRowHeight="12.75"/>
  <cols>
    <col min="1" max="1" width="9.28515625" customWidth="1"/>
    <col min="2" max="2" width="37" customWidth="1"/>
    <col min="3" max="3" width="33.7109375" customWidth="1"/>
  </cols>
  <sheetData>
    <row r="3" spans="1:3" ht="18">
      <c r="A3" s="122" t="s">
        <v>290</v>
      </c>
      <c r="B3" s="122"/>
      <c r="C3" s="122"/>
    </row>
    <row r="4" spans="1:3" ht="22.5" customHeight="1">
      <c r="A4" s="123" t="s">
        <v>270</v>
      </c>
      <c r="B4" s="123"/>
      <c r="C4" s="123"/>
    </row>
    <row r="5" spans="1:3" ht="18.75">
      <c r="A5" s="72"/>
      <c r="B5" s="40"/>
      <c r="C5" s="40"/>
    </row>
    <row r="6" spans="1:3" ht="18.75">
      <c r="A6" s="72"/>
      <c r="B6" s="40"/>
      <c r="C6" s="40"/>
    </row>
    <row r="7" spans="1:3" ht="19.5" thickBot="1">
      <c r="A7" s="72" t="s">
        <v>248</v>
      </c>
      <c r="B7" s="40"/>
      <c r="C7" s="42" t="s">
        <v>249</v>
      </c>
    </row>
    <row r="8" spans="1:3" ht="18.75">
      <c r="A8" s="43" t="s">
        <v>223</v>
      </c>
      <c r="B8" s="44" t="s">
        <v>250</v>
      </c>
      <c r="C8" s="45" t="s">
        <v>246</v>
      </c>
    </row>
    <row r="9" spans="1:3" ht="18.75">
      <c r="A9" s="46">
        <v>1</v>
      </c>
      <c r="B9" s="47" t="s">
        <v>269</v>
      </c>
      <c r="C9" s="48">
        <v>348.2</v>
      </c>
    </row>
    <row r="10" spans="1:3" ht="19.5" thickBot="1">
      <c r="A10" s="83"/>
      <c r="B10" s="84"/>
      <c r="C10" s="85"/>
    </row>
    <row r="11" spans="1:3" ht="19.5" thickBot="1">
      <c r="A11" s="49"/>
      <c r="B11" s="50" t="s">
        <v>251</v>
      </c>
      <c r="C11" s="86">
        <f>SUM(C9:C10)</f>
        <v>348.2</v>
      </c>
    </row>
    <row r="12" spans="1:3" ht="18.75">
      <c r="A12" s="72"/>
      <c r="B12" s="40"/>
      <c r="C12" s="51"/>
    </row>
    <row r="13" spans="1:3" ht="18.75">
      <c r="A13" s="124"/>
      <c r="B13" s="124"/>
      <c r="C13" s="124"/>
    </row>
    <row r="14" spans="1:3" ht="18.75">
      <c r="A14" s="72"/>
      <c r="B14" s="40"/>
      <c r="C14" s="40"/>
    </row>
    <row r="15" spans="1:3" ht="18.75">
      <c r="A15" s="121" t="s">
        <v>252</v>
      </c>
      <c r="B15" s="121"/>
      <c r="C15" s="53"/>
    </row>
    <row r="16" spans="1:3" ht="18.75">
      <c r="A16" s="121" t="s">
        <v>271</v>
      </c>
      <c r="B16" s="121"/>
      <c r="C16" s="106" t="s">
        <v>287</v>
      </c>
    </row>
    <row r="17" spans="1:4" ht="18.75">
      <c r="A17" s="41"/>
      <c r="B17" s="53"/>
      <c r="C17" s="73"/>
    </row>
    <row r="18" spans="1:4" ht="18.75">
      <c r="A18" s="121" t="s">
        <v>267</v>
      </c>
      <c r="B18" s="121"/>
      <c r="C18" s="106" t="s">
        <v>285</v>
      </c>
    </row>
    <row r="21" spans="1:4">
      <c r="D21" t="s">
        <v>247</v>
      </c>
    </row>
  </sheetData>
  <mergeCells count="6">
    <mergeCell ref="A18:B18"/>
    <mergeCell ref="A3:C3"/>
    <mergeCell ref="A4:C4"/>
    <mergeCell ref="A13:C13"/>
    <mergeCell ref="A15:B15"/>
    <mergeCell ref="A16:B16"/>
  </mergeCells>
  <pageMargins left="0.11811023622047245" right="0.31496062992125984" top="0.55118110236220474" bottom="0.94488188976377963" header="0.31496062992125984" footer="0.31496062992125984"/>
  <pageSetup paperSize="9" scale="10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8"/>
  <sheetViews>
    <sheetView workbookViewId="0">
      <selection activeCell="C24" sqref="C24"/>
    </sheetView>
  </sheetViews>
  <sheetFormatPr defaultRowHeight="12.75"/>
  <cols>
    <col min="1" max="1" width="21.140625" customWidth="1"/>
    <col min="2" max="2" width="26" hidden="1" customWidth="1"/>
    <col min="3" max="3" width="26" customWidth="1"/>
    <col min="4" max="4" width="21.7109375" hidden="1" customWidth="1"/>
    <col min="5" max="5" width="20.28515625" hidden="1" customWidth="1"/>
    <col min="7" max="7" width="22.42578125" customWidth="1"/>
    <col min="9" max="9" width="15" customWidth="1"/>
  </cols>
  <sheetData>
    <row r="1" spans="1:5" ht="28.5" customHeight="1" thickBot="1">
      <c r="A1" s="75" t="s">
        <v>286</v>
      </c>
    </row>
    <row r="2" spans="1:5" ht="16.5" thickBot="1">
      <c r="A2" s="80" t="s">
        <v>282</v>
      </c>
      <c r="B2" s="81" t="s">
        <v>272</v>
      </c>
      <c r="C2" s="82" t="s">
        <v>283</v>
      </c>
      <c r="D2" s="74" t="s">
        <v>253</v>
      </c>
      <c r="E2" s="55" t="s">
        <v>273</v>
      </c>
    </row>
    <row r="3" spans="1:5" ht="15">
      <c r="A3" s="79" t="s">
        <v>254</v>
      </c>
      <c r="B3" s="87">
        <v>562874461.53999996</v>
      </c>
      <c r="C3" s="97">
        <v>389649717.60000002</v>
      </c>
      <c r="D3" s="91">
        <v>386615419.63</v>
      </c>
      <c r="E3" s="65">
        <v>2000000</v>
      </c>
    </row>
    <row r="4" spans="1:5" ht="15">
      <c r="A4" s="55" t="s">
        <v>255</v>
      </c>
      <c r="B4" s="88"/>
      <c r="C4" s="98">
        <v>419804369.60000002</v>
      </c>
      <c r="D4" s="91">
        <v>399110375.72000003</v>
      </c>
      <c r="E4" s="65">
        <f>B3-E3</f>
        <v>560874461.53999996</v>
      </c>
    </row>
    <row r="5" spans="1:5" ht="15">
      <c r="A5" s="55" t="s">
        <v>256</v>
      </c>
      <c r="B5" s="88">
        <f>SUM(B3:B4)</f>
        <v>562874461.53999996</v>
      </c>
      <c r="C5" s="98">
        <v>445780165.60000002</v>
      </c>
      <c r="D5" s="74">
        <v>413089224.27999997</v>
      </c>
      <c r="E5" s="54"/>
    </row>
    <row r="6" spans="1:5" ht="21" customHeight="1">
      <c r="A6" s="76" t="s">
        <v>277</v>
      </c>
      <c r="B6" s="89" t="s">
        <v>245</v>
      </c>
      <c r="C6" s="99">
        <f>SUM(C3:C5)</f>
        <v>1255234252.8000002</v>
      </c>
      <c r="D6" s="92">
        <f>SUM(D3:D5)</f>
        <v>1198815019.6300001</v>
      </c>
      <c r="E6" s="54">
        <f>B5+C6-D6</f>
        <v>619293694.71000004</v>
      </c>
    </row>
    <row r="7" spans="1:5" ht="20.25" customHeight="1">
      <c r="A7" s="39"/>
      <c r="B7" s="90"/>
      <c r="C7" s="100"/>
      <c r="D7" s="93"/>
      <c r="E7" s="39"/>
    </row>
    <row r="8" spans="1:5" s="52" customFormat="1" ht="15">
      <c r="A8" s="55" t="s">
        <v>257</v>
      </c>
      <c r="B8" s="88"/>
      <c r="C8" s="98">
        <v>443750753.60000002</v>
      </c>
      <c r="D8" s="74">
        <v>437347509.80000001</v>
      </c>
      <c r="E8" s="55"/>
    </row>
    <row r="9" spans="1:5" s="52" customFormat="1" ht="15">
      <c r="A9" s="55" t="s">
        <v>258</v>
      </c>
      <c r="B9" s="88"/>
      <c r="C9" s="98">
        <v>455574873.60000002</v>
      </c>
      <c r="D9" s="74">
        <v>437176142.60000002</v>
      </c>
      <c r="E9" s="55"/>
    </row>
    <row r="10" spans="1:5" s="52" customFormat="1" ht="15">
      <c r="A10" s="55" t="s">
        <v>259</v>
      </c>
      <c r="B10" s="88"/>
      <c r="C10" s="98">
        <v>482110100</v>
      </c>
      <c r="D10" s="74">
        <v>447000019.39999998</v>
      </c>
      <c r="E10" s="54"/>
    </row>
    <row r="11" spans="1:5" ht="21.75" customHeight="1">
      <c r="A11" s="76" t="s">
        <v>278</v>
      </c>
      <c r="B11" s="89" t="s">
        <v>245</v>
      </c>
      <c r="C11" s="101">
        <f>SUM(C8:C10)</f>
        <v>1381435727.2</v>
      </c>
      <c r="D11" s="94">
        <f>SUM(D8:D10)</f>
        <v>1321523671.8000002</v>
      </c>
      <c r="E11" s="54"/>
    </row>
    <row r="12" spans="1:5" ht="16.5" customHeight="1">
      <c r="A12" s="39"/>
      <c r="B12" s="90" t="s">
        <v>268</v>
      </c>
      <c r="C12" s="102"/>
      <c r="D12" s="92">
        <f>D6+D11</f>
        <v>2520338691.4300003</v>
      </c>
      <c r="E12" s="54">
        <f>E6+C11-D11</f>
        <v>679205750.1099999</v>
      </c>
    </row>
    <row r="13" spans="1:5" ht="15">
      <c r="A13" s="55" t="s">
        <v>260</v>
      </c>
      <c r="B13" s="88"/>
      <c r="C13" s="103"/>
      <c r="D13" s="74">
        <v>402976328.30000001</v>
      </c>
      <c r="E13" s="55"/>
    </row>
    <row r="14" spans="1:5" ht="15">
      <c r="A14" s="55" t="s">
        <v>261</v>
      </c>
      <c r="B14" s="88"/>
      <c r="C14" s="103"/>
      <c r="D14" s="95">
        <v>402500000</v>
      </c>
      <c r="E14" s="55"/>
    </row>
    <row r="15" spans="1:5" ht="15">
      <c r="A15" s="55" t="s">
        <v>262</v>
      </c>
      <c r="B15" s="88"/>
      <c r="C15" s="103"/>
      <c r="D15" s="91">
        <v>408794304.74000001</v>
      </c>
      <c r="E15" s="54"/>
    </row>
    <row r="16" spans="1:5" ht="15.75">
      <c r="A16" s="76" t="s">
        <v>279</v>
      </c>
      <c r="B16" s="89" t="s">
        <v>245</v>
      </c>
      <c r="C16" s="101"/>
      <c r="D16" s="92">
        <f>SUM(D13:D15)</f>
        <v>1214270633.04</v>
      </c>
      <c r="E16" s="70">
        <f>E12+C16-D16</f>
        <v>-535064882.93000007</v>
      </c>
    </row>
    <row r="17" spans="1:5" ht="16.5" customHeight="1">
      <c r="A17" s="39"/>
      <c r="B17" s="90"/>
      <c r="C17" s="104"/>
      <c r="D17" s="93"/>
      <c r="E17" s="39"/>
    </row>
    <row r="18" spans="1:5" ht="15">
      <c r="A18" s="55" t="s">
        <v>263</v>
      </c>
      <c r="B18" s="88"/>
      <c r="C18" s="103"/>
      <c r="D18" s="95"/>
      <c r="E18" s="55"/>
    </row>
    <row r="19" spans="1:5" ht="15">
      <c r="A19" s="55" t="s">
        <v>264</v>
      </c>
      <c r="B19" s="88"/>
      <c r="C19" s="103"/>
      <c r="D19" s="95"/>
      <c r="E19" s="55"/>
    </row>
    <row r="20" spans="1:5" ht="15">
      <c r="A20" s="55" t="s">
        <v>265</v>
      </c>
      <c r="B20" s="88"/>
      <c r="C20" s="103"/>
      <c r="D20" s="74">
        <v>460000000</v>
      </c>
      <c r="E20" s="54"/>
    </row>
    <row r="21" spans="1:5" ht="26.25" customHeight="1" thickBot="1">
      <c r="A21" s="76" t="s">
        <v>280</v>
      </c>
      <c r="B21" s="89" t="s">
        <v>245</v>
      </c>
      <c r="C21" s="105">
        <f>SUM(C18:C20)</f>
        <v>0</v>
      </c>
      <c r="D21" s="94">
        <f>SUM(D18:D20)</f>
        <v>460000000</v>
      </c>
      <c r="E21" s="54">
        <f>E16+C21-D21</f>
        <v>-995064882.93000007</v>
      </c>
    </row>
    <row r="22" spans="1:5">
      <c r="A22" s="39"/>
      <c r="B22" s="39"/>
      <c r="C22" s="96"/>
      <c r="D22" s="39"/>
      <c r="E22" s="39"/>
    </row>
    <row r="23" spans="1:5">
      <c r="A23" s="39"/>
      <c r="B23" s="39"/>
      <c r="C23" s="77"/>
      <c r="D23" s="71"/>
      <c r="E23" s="39"/>
    </row>
    <row r="24" spans="1:5" ht="15.75">
      <c r="A24" s="56" t="s">
        <v>281</v>
      </c>
      <c r="B24" s="56" t="s">
        <v>266</v>
      </c>
      <c r="C24" s="78">
        <f>C6+C11+C16+C21</f>
        <v>2636669980</v>
      </c>
      <c r="D24" s="69">
        <f>D6+D11+D16+D21</f>
        <v>4194609324.4700003</v>
      </c>
      <c r="E24" s="57"/>
    </row>
    <row r="25" spans="1:5">
      <c r="A25" s="39"/>
      <c r="B25" s="39"/>
      <c r="C25" s="39"/>
      <c r="D25" s="39"/>
      <c r="E25" s="39"/>
    </row>
    <row r="28" spans="1:5" ht="18.75" customHeight="1">
      <c r="A28" s="121" t="s">
        <v>267</v>
      </c>
      <c r="B28" s="121"/>
      <c r="C28" s="64" t="s">
        <v>275</v>
      </c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Баланс 1кв</vt:lpstr>
      <vt:lpstr>Баланс 1 кв</vt:lpstr>
      <vt:lpstr>Ф-2</vt:lpstr>
      <vt:lpstr>Ф-2-1</vt:lpstr>
      <vt:lpstr>Ф-2-2</vt:lpstr>
      <vt:lpstr>телефон 3 кв </vt:lpstr>
      <vt:lpstr>50% ГНИ-2017</vt:lpstr>
      <vt:lpstr>'50% ГНИ-2017'!Область_печати</vt:lpstr>
      <vt:lpstr>'Баланс 1 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Пользователь</cp:lastModifiedBy>
  <cp:lastPrinted>2024-04-22T07:50:17Z</cp:lastPrinted>
  <dcterms:created xsi:type="dcterms:W3CDTF">2008-03-03T23:56:31Z</dcterms:created>
  <dcterms:modified xsi:type="dcterms:W3CDTF">2024-04-29T11:49:37Z</dcterms:modified>
</cp:coreProperties>
</file>